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бсш\Desktop\ТАБЕЛЬ УЧЕТА РАБОЧЕГО ВРЕМЕНИ\"/>
    </mc:Choice>
  </mc:AlternateContent>
  <xr:revisionPtr revIDLastSave="0" documentId="8_{8EF9EEB2-00A5-4F7C-88A8-9D635712E9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3" i="2" l="1"/>
  <c r="B271" i="2" l="1"/>
  <c r="A271" i="2"/>
  <c r="L270" i="2"/>
  <c r="J270" i="2"/>
  <c r="I270" i="2"/>
  <c r="H270" i="2"/>
  <c r="G270" i="2"/>
  <c r="F270" i="2"/>
  <c r="B261" i="2"/>
  <c r="L260" i="2"/>
  <c r="J260" i="2"/>
  <c r="I260" i="2"/>
  <c r="H260" i="2"/>
  <c r="G260" i="2"/>
  <c r="F260" i="2"/>
  <c r="B252" i="2"/>
  <c r="A252" i="2"/>
  <c r="L251" i="2"/>
  <c r="J251" i="2"/>
  <c r="I251" i="2"/>
  <c r="H251" i="2"/>
  <c r="G251" i="2"/>
  <c r="F251" i="2"/>
  <c r="B242" i="2"/>
  <c r="A242" i="2"/>
  <c r="L241" i="2"/>
  <c r="J241" i="2"/>
  <c r="I241" i="2"/>
  <c r="H241" i="2"/>
  <c r="G241" i="2"/>
  <c r="F241" i="2"/>
  <c r="B233" i="2"/>
  <c r="A233" i="2"/>
  <c r="L232" i="2"/>
  <c r="J232" i="2"/>
  <c r="I232" i="2"/>
  <c r="H232" i="2"/>
  <c r="G232" i="2"/>
  <c r="F232" i="2"/>
  <c r="B223" i="2"/>
  <c r="L222" i="2"/>
  <c r="J222" i="2"/>
  <c r="I222" i="2"/>
  <c r="H222" i="2"/>
  <c r="G222" i="2"/>
  <c r="F222" i="2"/>
  <c r="B214" i="2"/>
  <c r="A214" i="2"/>
  <c r="L213" i="2"/>
  <c r="J213" i="2"/>
  <c r="I213" i="2"/>
  <c r="H213" i="2"/>
  <c r="G213" i="2"/>
  <c r="F213" i="2"/>
  <c r="B204" i="2"/>
  <c r="L203" i="2"/>
  <c r="J203" i="2"/>
  <c r="I203" i="2"/>
  <c r="H203" i="2"/>
  <c r="G203" i="2"/>
  <c r="F203" i="2"/>
  <c r="B195" i="2"/>
  <c r="A195" i="2"/>
  <c r="L194" i="2"/>
  <c r="J194" i="2"/>
  <c r="I194" i="2"/>
  <c r="H194" i="2"/>
  <c r="G194" i="2"/>
  <c r="F194" i="2"/>
  <c r="B185" i="2"/>
  <c r="A185" i="2"/>
  <c r="L184" i="2"/>
  <c r="J184" i="2"/>
  <c r="J195" i="2" s="1"/>
  <c r="I184" i="2"/>
  <c r="H184" i="2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H165" i="2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H146" i="2"/>
  <c r="H157" i="2" s="1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H127" i="2"/>
  <c r="H138" i="2" s="1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H119" i="2" s="1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I81" i="2" s="1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I24" i="2" s="1"/>
  <c r="H13" i="2"/>
  <c r="G13" i="2"/>
  <c r="F13" i="2"/>
  <c r="L252" i="2" l="1"/>
  <c r="L214" i="2"/>
  <c r="L195" i="2"/>
  <c r="L157" i="2"/>
  <c r="L119" i="2"/>
  <c r="L100" i="2"/>
  <c r="L81" i="2"/>
  <c r="L62" i="2"/>
  <c r="L273" i="2" s="1"/>
  <c r="J271" i="2"/>
  <c r="I271" i="2"/>
  <c r="F271" i="2"/>
  <c r="H252" i="2"/>
  <c r="F252" i="2"/>
  <c r="I252" i="2"/>
  <c r="G252" i="2"/>
  <c r="I233" i="2"/>
  <c r="H233" i="2"/>
  <c r="H214" i="2"/>
  <c r="G214" i="2"/>
  <c r="G195" i="2"/>
  <c r="F195" i="2"/>
  <c r="I195" i="2"/>
  <c r="G176" i="2"/>
  <c r="J176" i="2"/>
  <c r="I176" i="2"/>
  <c r="F176" i="2"/>
  <c r="J157" i="2"/>
  <c r="F157" i="2"/>
  <c r="I157" i="2"/>
  <c r="G157" i="2"/>
  <c r="G138" i="2"/>
  <c r="J138" i="2"/>
  <c r="I138" i="2"/>
  <c r="F138" i="2"/>
  <c r="J119" i="2"/>
  <c r="F119" i="2"/>
  <c r="I119" i="2"/>
  <c r="G119" i="2"/>
  <c r="H100" i="2"/>
  <c r="F100" i="2"/>
  <c r="J100" i="2"/>
  <c r="I100" i="2"/>
  <c r="G100" i="2"/>
  <c r="F81" i="2"/>
  <c r="J81" i="2"/>
  <c r="H81" i="2"/>
  <c r="G81" i="2"/>
  <c r="I62" i="2"/>
  <c r="I273" i="2" s="1"/>
  <c r="H62" i="2"/>
  <c r="F62" i="2"/>
  <c r="J62" i="2"/>
  <c r="G62" i="2"/>
  <c r="F43" i="2"/>
  <c r="G43" i="2"/>
  <c r="J43" i="2"/>
  <c r="H43" i="2"/>
  <c r="J24" i="2"/>
  <c r="G24" i="2"/>
  <c r="H24" i="2"/>
  <c r="F24" i="2"/>
  <c r="H195" i="2"/>
  <c r="J252" i="2"/>
  <c r="I214" i="2"/>
  <c r="J233" i="2"/>
  <c r="L271" i="2"/>
  <c r="F214" i="2"/>
  <c r="J214" i="2"/>
  <c r="G233" i="2"/>
  <c r="L233" i="2"/>
  <c r="H271" i="2"/>
  <c r="H176" i="2"/>
  <c r="F233" i="2"/>
  <c r="G271" i="2"/>
  <c r="F273" i="2" l="1"/>
  <c r="G273" i="2"/>
  <c r="H273" i="2"/>
  <c r="J273" i="2"/>
</calcChain>
</file>

<file path=xl/sharedStrings.xml><?xml version="1.0" encoding="utf-8"?>
<sst xmlns="http://schemas.openxmlformats.org/spreadsheetml/2006/main" count="430" uniqueCount="162">
  <si>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</si>
  <si>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</si>
  <si>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</si>
  <si>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</si>
  <si>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</si>
  <si>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</si>
  <si>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</si>
  <si>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</si>
  <si>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</si>
  <si>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</si>
  <si>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</si>
  <si>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</si>
  <si>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</si>
  <si>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</si>
  <si>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</si>
  <si>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</si>
  <si>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</si>
  <si>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</si>
  <si>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</si>
  <si>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</si>
  <si>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</si>
  <si>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</si>
  <si>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</si>
  <si>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</si>
  <si>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</si>
  <si>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</si>
  <si>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</si>
  <si>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</si>
  <si>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</si>
  <si>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</si>
  <si>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</si>
  <si>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</si>
  <si>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</si>
  <si>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</si>
  <si>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</si>
  <si>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</si>
  <si>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</si>
  <si>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</si>
  <si>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</si>
  <si>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</si>
  <si>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Рис припущеный с кукурузой</t>
  </si>
  <si>
    <t>Кисель из свежих ягод</t>
  </si>
  <si>
    <t>Салат Летний</t>
  </si>
  <si>
    <t>32-2013</t>
  </si>
  <si>
    <t>250/10/5</t>
  </si>
  <si>
    <t>135-2004</t>
  </si>
  <si>
    <t>437-2004</t>
  </si>
  <si>
    <t>44/3-2011</t>
  </si>
  <si>
    <t xml:space="preserve">Хлеб пшеничный </t>
  </si>
  <si>
    <t>Борщ из свежей капусты с картофелем,со сметаной, с мясом</t>
  </si>
  <si>
    <t>Рагу овощное</t>
  </si>
  <si>
    <t>250/5/10</t>
  </si>
  <si>
    <t>110-2004</t>
  </si>
  <si>
    <t>494-2004</t>
  </si>
  <si>
    <t>224-2004</t>
  </si>
  <si>
    <t>518-2013</t>
  </si>
  <si>
    <t>Овощи свежие(огурцы)</t>
  </si>
  <si>
    <t>70-2006</t>
  </si>
  <si>
    <t>Суп картофельный с рыбой</t>
  </si>
  <si>
    <t>Котлеты из говядины</t>
  </si>
  <si>
    <t>Капуста тушеная</t>
  </si>
  <si>
    <t>Салат из свежих помидоров</t>
  </si>
  <si>
    <t>22-2013</t>
  </si>
  <si>
    <t>250/60</t>
  </si>
  <si>
    <t>150-2013</t>
  </si>
  <si>
    <t>451-2004</t>
  </si>
  <si>
    <t>534-2004</t>
  </si>
  <si>
    <t>Напиток из плодов шиповника</t>
  </si>
  <si>
    <t>705-2004</t>
  </si>
  <si>
    <t>Рассольник домашний с говядиной и сметаной</t>
  </si>
  <si>
    <t>Печень, тушеная в соусе</t>
  </si>
  <si>
    <t>Макаронные изделия отварные</t>
  </si>
  <si>
    <t>Компот из кураги</t>
  </si>
  <si>
    <t>Салат из моркови</t>
  </si>
  <si>
    <t>7-2013</t>
  </si>
  <si>
    <t>131-2004</t>
  </si>
  <si>
    <t>90/50</t>
  </si>
  <si>
    <t>401-2013</t>
  </si>
  <si>
    <t>516-2004</t>
  </si>
  <si>
    <t>638-2004</t>
  </si>
  <si>
    <t>Суп гороховый с гренками</t>
  </si>
  <si>
    <t>Салат из свежих помидоров со сладким перцем</t>
  </si>
  <si>
    <t>80/4</t>
  </si>
  <si>
    <t>22-2004</t>
  </si>
  <si>
    <t>250/20</t>
  </si>
  <si>
    <t>139-2004</t>
  </si>
  <si>
    <t>Биточки рыбные</t>
  </si>
  <si>
    <t>345-2013</t>
  </si>
  <si>
    <t>Пюре картофельное</t>
  </si>
  <si>
    <t>520-2004</t>
  </si>
  <si>
    <t>Хлеб пшеничный</t>
  </si>
  <si>
    <t>Солянка домашняя со сметаной</t>
  </si>
  <si>
    <t>Шницель из говядины</t>
  </si>
  <si>
    <t>Рис припущеный с овощами "Мазаика"</t>
  </si>
  <si>
    <t>Компот из апельсинов</t>
  </si>
  <si>
    <t>250/10/10/5</t>
  </si>
  <si>
    <t>157-2004</t>
  </si>
  <si>
    <t>416-2013</t>
  </si>
  <si>
    <t>636-2004</t>
  </si>
  <si>
    <t>Жаркое по домашнему</t>
  </si>
  <si>
    <t>Компот из сухофруктов</t>
  </si>
  <si>
    <t>250/10</t>
  </si>
  <si>
    <t>138-2004</t>
  </si>
  <si>
    <t>369-2013</t>
  </si>
  <si>
    <t>639-2004</t>
  </si>
  <si>
    <t>Суп из овощей с яйцом и мясом</t>
  </si>
  <si>
    <t>Рыба запеченая с маслом</t>
  </si>
  <si>
    <t>Картофель отварной с маслом и зеленью</t>
  </si>
  <si>
    <t>101-2004</t>
  </si>
  <si>
    <t>100/5</t>
  </si>
  <si>
    <t>310-1996</t>
  </si>
  <si>
    <t>203-2004</t>
  </si>
  <si>
    <t>Щи из свежей капусты с картофелем,с мясом, со сметаной</t>
  </si>
  <si>
    <t>Печень, тушеная с овощами</t>
  </si>
  <si>
    <t>салат из огурцов свежих с маслом растительным</t>
  </si>
  <si>
    <t>124-2004</t>
  </si>
  <si>
    <t>439-2004</t>
  </si>
  <si>
    <t>Рассольник с мясом, со сметаной</t>
  </si>
  <si>
    <t>Картофель тушеный</t>
  </si>
  <si>
    <t>Хлеб ржаной</t>
  </si>
  <si>
    <t>Сок в ассортименте</t>
  </si>
  <si>
    <t>Салат из капусты белокачанной с перцем</t>
  </si>
  <si>
    <t>130-2004</t>
  </si>
  <si>
    <t>1-2013</t>
  </si>
  <si>
    <t>Котлета рыбная натуральная, запеченая</t>
  </si>
  <si>
    <t>216-2004</t>
  </si>
  <si>
    <t>Запеканка картофельная с мясом отварным с маслом</t>
  </si>
  <si>
    <t>200/5</t>
  </si>
  <si>
    <t>Уха ростовская</t>
  </si>
  <si>
    <t>Курица запеченая в сметанном соусе</t>
  </si>
  <si>
    <t>Салат картофельный с огурцами</t>
  </si>
  <si>
    <t>66-2013</t>
  </si>
  <si>
    <t>119-2006</t>
  </si>
  <si>
    <t>493-2004</t>
  </si>
  <si>
    <t>Макароны отварные с овощами</t>
  </si>
  <si>
    <t>294-2013</t>
  </si>
  <si>
    <t>Борщ украинский с мясом со сметаной</t>
  </si>
  <si>
    <t>Бестрогонов из говядины</t>
  </si>
  <si>
    <t>нарезка из огурцов свежих с маслом растительным</t>
  </si>
  <si>
    <t>113-2004</t>
  </si>
  <si>
    <t>423-2004</t>
  </si>
  <si>
    <t xml:space="preserve"> булгур с овощами</t>
  </si>
  <si>
    <t>257-2013</t>
  </si>
  <si>
    <t>Курица, в соусе с томатом</t>
  </si>
  <si>
    <t>Каша гречневая вязкая отварная</t>
  </si>
  <si>
    <t>Салат из свеклы с сыром и чесноком</t>
  </si>
  <si>
    <t>50-2004</t>
  </si>
  <si>
    <t>132-2004</t>
  </si>
  <si>
    <t>405-2013</t>
  </si>
  <si>
    <t>510-2004</t>
  </si>
  <si>
    <t>Директор школы</t>
  </si>
  <si>
    <t>февраля</t>
  </si>
  <si>
    <t>МАОУ"Викуловская СОШ №2"-отделение Балаганская школа - детский сад</t>
  </si>
  <si>
    <t>Суп из овощей с курицей со сметаной</t>
  </si>
  <si>
    <t>Бедро или грудка куриные запеченные  "Домашние"</t>
  </si>
  <si>
    <t xml:space="preserve">Сок в ассортименте </t>
  </si>
  <si>
    <t>Помидор консервированный или свежий</t>
  </si>
  <si>
    <t>Суп с крупой с мясом</t>
  </si>
  <si>
    <t>Макароные изделия отварные</t>
  </si>
  <si>
    <t>хлеб ржаной</t>
  </si>
  <si>
    <t>Рассольник ленинградский с мясом со сметаной</t>
  </si>
  <si>
    <t>Решетникова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</si>
</sst>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4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"/>
  <sheetViews>
    <sheetView tabSelected="1" workbookViewId="0">
      <selection activeCell="E11" sqref="E11"/>
    </sheetView>
  </sheetViews>
  <sheetFormatPr defaultRowHeight="15" x14ac:dyDescent="0.25"/>
  <cols>
    <col min="1" max="2" width="4.28515625" customWidth="1"/>
    <col min="4" max="4" width="13" customWidth="1"/>
    <col min="5" max="5" width="53" customWidth="1"/>
    <col min="6" max="6" width="15.28515625" customWidth="1"/>
    <col min="7" max="7" width="13.42578125" customWidth="1"/>
    <col min="8" max="8" width="12.42578125" customWidth="1"/>
    <col min="9" max="9" width="12" customWidth="1"/>
    <col min="10" max="10" width="11.7109375" customWidth="1"/>
    <col min="11" max="11" width="10.140625" bestFit="1" customWidth="1"/>
    <col min="12" max="12" width="12.42578125" customWidth="1"/>
  </cols>
  <sheetData>
    <row r="1" spans="1:12" x14ac:dyDescent="0.25">
      <c r="A1" s="1" t="s">
        <v>7</v>
      </c>
      <c r="B1" s="2"/>
      <c r="C1" s="59" t="s">
        <v>152</v>
      </c>
      <c r="D1" s="60"/>
      <c r="E1" s="60"/>
      <c r="F1" s="12" t="s">
        <v>16</v>
      </c>
      <c r="G1" s="2" t="s">
        <v>17</v>
      </c>
      <c r="H1" s="61" t="s">
        <v>150</v>
      </c>
      <c r="I1" s="61"/>
      <c r="J1" s="61"/>
      <c r="K1" s="61"/>
      <c r="L1" s="2"/>
    </row>
    <row r="2" spans="1:12" ht="18.75" x14ac:dyDescent="0.25">
      <c r="A2" s="35" t="s">
        <v>6</v>
      </c>
      <c r="B2" s="2"/>
      <c r="C2" s="2"/>
      <c r="D2" s="1"/>
      <c r="E2" s="2"/>
      <c r="F2" s="2"/>
      <c r="G2" s="2" t="s">
        <v>18</v>
      </c>
      <c r="H2" s="61" t="s">
        <v>161</v>
      </c>
      <c r="I2" s="61"/>
      <c r="J2" s="61"/>
      <c r="K2" s="61"/>
      <c r="L2" s="2"/>
    </row>
    <row r="3" spans="1:12" x14ac:dyDescent="0.25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>
        <v>2</v>
      </c>
      <c r="I3" s="48" t="s">
        <v>151</v>
      </c>
      <c r="J3" s="49">
        <v>2022</v>
      </c>
      <c r="K3" s="50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45.7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5</v>
      </c>
      <c r="H14" s="43">
        <v>7.3</v>
      </c>
      <c r="I14" s="43">
        <v>4.8</v>
      </c>
      <c r="J14" s="43">
        <v>104.9</v>
      </c>
      <c r="K14" s="44" t="s">
        <v>43</v>
      </c>
      <c r="L14" s="43">
        <v>7.96</v>
      </c>
    </row>
    <row r="15" spans="1:12" x14ac:dyDescent="0.25">
      <c r="A15" s="23"/>
      <c r="B15" s="15"/>
      <c r="C15" s="11"/>
      <c r="D15" s="7" t="s">
        <v>27</v>
      </c>
      <c r="E15" s="51" t="s">
        <v>153</v>
      </c>
      <c r="F15" s="43" t="s">
        <v>44</v>
      </c>
      <c r="G15" s="43">
        <v>5.9</v>
      </c>
      <c r="H15" s="43">
        <v>6.3</v>
      </c>
      <c r="I15" s="43">
        <v>16</v>
      </c>
      <c r="J15" s="43">
        <v>144.30000000000001</v>
      </c>
      <c r="K15" s="44" t="s">
        <v>45</v>
      </c>
      <c r="L15" s="43">
        <v>22.82</v>
      </c>
    </row>
    <row r="16" spans="1:12" x14ac:dyDescent="0.25">
      <c r="A16" s="23"/>
      <c r="B16" s="15"/>
      <c r="C16" s="11"/>
      <c r="D16" s="7" t="s">
        <v>28</v>
      </c>
      <c r="E16" s="51" t="s">
        <v>39</v>
      </c>
      <c r="F16" s="43">
        <v>100</v>
      </c>
      <c r="G16" s="43">
        <v>9.1</v>
      </c>
      <c r="H16" s="43">
        <v>7.5</v>
      </c>
      <c r="I16" s="43">
        <v>3.4</v>
      </c>
      <c r="J16" s="43">
        <v>117.5</v>
      </c>
      <c r="K16" s="44" t="s">
        <v>46</v>
      </c>
      <c r="L16" s="43">
        <v>39.6</v>
      </c>
    </row>
    <row r="17" spans="1:12" x14ac:dyDescent="0.25">
      <c r="A17" s="23"/>
      <c r="B17" s="15"/>
      <c r="C17" s="11"/>
      <c r="D17" s="7" t="s">
        <v>29</v>
      </c>
      <c r="E17" s="51" t="s">
        <v>40</v>
      </c>
      <c r="F17" s="43">
        <v>150</v>
      </c>
      <c r="G17" s="43">
        <v>3.5</v>
      </c>
      <c r="H17" s="43">
        <v>5</v>
      </c>
      <c r="I17" s="43">
        <v>27.8</v>
      </c>
      <c r="J17" s="43">
        <v>170</v>
      </c>
      <c r="K17" s="44" t="s">
        <v>47</v>
      </c>
      <c r="L17" s="43">
        <v>18.57</v>
      </c>
    </row>
    <row r="18" spans="1:12" x14ac:dyDescent="0.25">
      <c r="A18" s="23"/>
      <c r="B18" s="15"/>
      <c r="C18" s="11"/>
      <c r="D18" s="7" t="s">
        <v>30</v>
      </c>
      <c r="E18" s="52" t="s">
        <v>41</v>
      </c>
      <c r="F18" s="43">
        <v>200</v>
      </c>
      <c r="G18" s="43">
        <v>0.3</v>
      </c>
      <c r="H18" s="43">
        <v>0.2</v>
      </c>
      <c r="I18" s="43">
        <v>21.5</v>
      </c>
      <c r="J18" s="43">
        <v>89</v>
      </c>
      <c r="K18" s="44" t="s">
        <v>47</v>
      </c>
      <c r="L18" s="43">
        <v>15.67</v>
      </c>
    </row>
    <row r="19" spans="1:12" x14ac:dyDescent="0.25">
      <c r="A19" s="23"/>
      <c r="B19" s="15"/>
      <c r="C19" s="11"/>
      <c r="D19" s="7" t="s">
        <v>31</v>
      </c>
      <c r="E19" s="51" t="s">
        <v>48</v>
      </c>
      <c r="F19" s="43">
        <v>30</v>
      </c>
      <c r="G19" s="43">
        <v>1.5</v>
      </c>
      <c r="H19" s="43">
        <v>0.4</v>
      </c>
      <c r="I19" s="43">
        <v>12.2</v>
      </c>
      <c r="J19" s="43">
        <v>58.4</v>
      </c>
      <c r="K19" s="44"/>
      <c r="L19" s="43">
        <v>1.88</v>
      </c>
    </row>
    <row r="20" spans="1:12" x14ac:dyDescent="0.25">
      <c r="A20" s="23"/>
      <c r="B20" s="15"/>
      <c r="C20" s="11"/>
      <c r="D20" s="7" t="s">
        <v>32</v>
      </c>
      <c r="E20" s="51" t="s">
        <v>119</v>
      </c>
      <c r="F20" s="43">
        <v>20</v>
      </c>
      <c r="G20" s="43">
        <v>0.7</v>
      </c>
      <c r="H20" s="43">
        <v>0.1</v>
      </c>
      <c r="I20" s="43">
        <v>9.4</v>
      </c>
      <c r="J20" s="43">
        <v>41.3</v>
      </c>
      <c r="K20" s="44"/>
      <c r="L20" s="43">
        <v>1.2</v>
      </c>
    </row>
    <row r="21" spans="1:12" x14ac:dyDescent="0.25">
      <c r="A21" s="23"/>
      <c r="B21" s="15"/>
      <c r="C21" s="11"/>
      <c r="D21" s="6"/>
      <c r="E21" s="5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580</v>
      </c>
      <c r="G23" s="19">
        <f t="shared" ref="G23:J23" si="2">SUM(G14:G22)</f>
        <v>26</v>
      </c>
      <c r="H23" s="19">
        <f t="shared" si="2"/>
        <v>26.8</v>
      </c>
      <c r="I23" s="19">
        <f t="shared" si="2"/>
        <v>95.100000000000009</v>
      </c>
      <c r="J23" s="19">
        <f t="shared" si="2"/>
        <v>725.4</v>
      </c>
      <c r="K23" s="25"/>
      <c r="L23" s="19">
        <f t="shared" ref="L23" si="3">SUM(L14:L22)</f>
        <v>107.69999999999999</v>
      </c>
    </row>
    <row r="24" spans="1:12" ht="15.7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26</v>
      </c>
      <c r="H24" s="32">
        <f t="shared" si="4"/>
        <v>26.8</v>
      </c>
      <c r="I24" s="32">
        <f t="shared" si="4"/>
        <v>95.100000000000009</v>
      </c>
      <c r="J24" s="32">
        <f t="shared" si="4"/>
        <v>725.4</v>
      </c>
      <c r="K24" s="32"/>
      <c r="L24" s="32">
        <f t="shared" ref="L24" si="5">L13+L23</f>
        <v>107.69999999999999</v>
      </c>
    </row>
    <row r="25" spans="1:12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0.6</v>
      </c>
      <c r="H33" s="43">
        <v>0.1</v>
      </c>
      <c r="I33" s="43">
        <v>1.8</v>
      </c>
      <c r="J33" s="43">
        <v>10.5</v>
      </c>
      <c r="K33" s="44" t="s">
        <v>57</v>
      </c>
      <c r="L33" s="43">
        <v>16.149999999999999</v>
      </c>
    </row>
    <row r="34" spans="1:12" ht="30" x14ac:dyDescent="0.25">
      <c r="A34" s="14"/>
      <c r="B34" s="15"/>
      <c r="C34" s="11"/>
      <c r="D34" s="7" t="s">
        <v>27</v>
      </c>
      <c r="E34" s="51" t="s">
        <v>49</v>
      </c>
      <c r="F34" s="43" t="s">
        <v>51</v>
      </c>
      <c r="G34" s="43">
        <v>4.4000000000000004</v>
      </c>
      <c r="H34" s="43">
        <v>5.5</v>
      </c>
      <c r="I34" s="43">
        <v>12.7</v>
      </c>
      <c r="J34" s="43">
        <v>118</v>
      </c>
      <c r="K34" s="44" t="s">
        <v>52</v>
      </c>
      <c r="L34" s="43">
        <v>22.99</v>
      </c>
    </row>
    <row r="35" spans="1:12" x14ac:dyDescent="0.25">
      <c r="A35" s="14"/>
      <c r="B35" s="15"/>
      <c r="C35" s="11"/>
      <c r="D35" s="7" t="s">
        <v>28</v>
      </c>
      <c r="E35" s="51" t="s">
        <v>154</v>
      </c>
      <c r="F35" s="43">
        <v>90</v>
      </c>
      <c r="G35" s="43">
        <v>14.6</v>
      </c>
      <c r="H35" s="43">
        <v>12.6</v>
      </c>
      <c r="I35" s="43">
        <v>0.6</v>
      </c>
      <c r="J35" s="43">
        <v>174.2</v>
      </c>
      <c r="K35" s="44" t="s">
        <v>53</v>
      </c>
      <c r="L35" s="43">
        <v>38.69</v>
      </c>
    </row>
    <row r="36" spans="1:12" x14ac:dyDescent="0.25">
      <c r="A36" s="14"/>
      <c r="B36" s="15"/>
      <c r="C36" s="11"/>
      <c r="D36" s="7" t="s">
        <v>29</v>
      </c>
      <c r="E36" s="51" t="s">
        <v>50</v>
      </c>
      <c r="F36" s="43">
        <v>150</v>
      </c>
      <c r="G36" s="43">
        <v>3.5</v>
      </c>
      <c r="H36" s="43">
        <v>9.4</v>
      </c>
      <c r="I36" s="43">
        <v>15.8</v>
      </c>
      <c r="J36" s="43">
        <v>161.80000000000001</v>
      </c>
      <c r="K36" s="44" t="s">
        <v>54</v>
      </c>
      <c r="L36" s="43">
        <v>15.4</v>
      </c>
    </row>
    <row r="37" spans="1:12" x14ac:dyDescent="0.25">
      <c r="A37" s="14"/>
      <c r="B37" s="15"/>
      <c r="C37" s="11"/>
      <c r="D37" s="7" t="s">
        <v>30</v>
      </c>
      <c r="E37" s="52" t="s">
        <v>155</v>
      </c>
      <c r="F37" s="43">
        <v>200</v>
      </c>
      <c r="G37" s="43">
        <v>0.5</v>
      </c>
      <c r="H37" s="43">
        <v>0</v>
      </c>
      <c r="I37" s="43">
        <v>34</v>
      </c>
      <c r="J37" s="43">
        <v>138</v>
      </c>
      <c r="K37" s="44" t="s">
        <v>55</v>
      </c>
      <c r="L37" s="43">
        <v>10.8</v>
      </c>
    </row>
    <row r="38" spans="1:12" x14ac:dyDescent="0.25">
      <c r="A38" s="14"/>
      <c r="B38" s="15"/>
      <c r="C38" s="11"/>
      <c r="D38" s="7" t="s">
        <v>31</v>
      </c>
      <c r="E38" s="51" t="s">
        <v>48</v>
      </c>
      <c r="F38" s="43">
        <v>30</v>
      </c>
      <c r="G38" s="43">
        <v>1.5</v>
      </c>
      <c r="H38" s="43">
        <v>0.4</v>
      </c>
      <c r="I38" s="43">
        <v>12.2</v>
      </c>
      <c r="J38" s="43">
        <v>58.4</v>
      </c>
      <c r="K38" s="44"/>
      <c r="L38" s="43">
        <v>1.87</v>
      </c>
    </row>
    <row r="39" spans="1:12" x14ac:dyDescent="0.25">
      <c r="A39" s="14"/>
      <c r="B39" s="15"/>
      <c r="C39" s="11"/>
      <c r="D39" s="7" t="s">
        <v>32</v>
      </c>
      <c r="E39" s="51" t="s">
        <v>119</v>
      </c>
      <c r="F39" s="43">
        <v>30</v>
      </c>
      <c r="G39" s="43">
        <v>1.1000000000000001</v>
      </c>
      <c r="H39" s="43">
        <v>0.2</v>
      </c>
      <c r="I39" s="43">
        <v>14.1</v>
      </c>
      <c r="J39" s="43">
        <v>62</v>
      </c>
      <c r="K39" s="44"/>
      <c r="L39" s="43">
        <v>1.8</v>
      </c>
    </row>
    <row r="40" spans="1:12" x14ac:dyDescent="0.25">
      <c r="A40" s="14"/>
      <c r="B40" s="15"/>
      <c r="C40" s="11"/>
      <c r="D40" s="6"/>
      <c r="E40" s="5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:L42" si="7">SUM(G33:G41)</f>
        <v>26.200000000000003</v>
      </c>
      <c r="H42" s="19">
        <f t="shared" si="7"/>
        <v>28.2</v>
      </c>
      <c r="I42" s="19">
        <f t="shared" si="7"/>
        <v>91.2</v>
      </c>
      <c r="J42" s="19">
        <f t="shared" si="7"/>
        <v>722.9</v>
      </c>
      <c r="K42" s="25"/>
      <c r="L42" s="19">
        <f t="shared" si="7"/>
        <v>107.7</v>
      </c>
    </row>
    <row r="43" spans="1:12" ht="15.75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580</v>
      </c>
      <c r="G43" s="32">
        <f t="shared" ref="G43:L43" si="8">G32+G42</f>
        <v>26.200000000000003</v>
      </c>
      <c r="H43" s="32">
        <f t="shared" si="8"/>
        <v>28.2</v>
      </c>
      <c r="I43" s="32">
        <f t="shared" si="8"/>
        <v>91.2</v>
      </c>
      <c r="J43" s="32">
        <f t="shared" si="8"/>
        <v>722.9</v>
      </c>
      <c r="K43" s="32"/>
      <c r="L43" s="32">
        <f t="shared" si="8"/>
        <v>107.7</v>
      </c>
    </row>
    <row r="44" spans="1:12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80</v>
      </c>
      <c r="G52" s="43">
        <v>0.8</v>
      </c>
      <c r="H52" s="43">
        <v>4.0999999999999996</v>
      </c>
      <c r="I52" s="43">
        <v>2.8</v>
      </c>
      <c r="J52" s="43">
        <v>51.1</v>
      </c>
      <c r="K52" s="44" t="s">
        <v>62</v>
      </c>
      <c r="L52" s="43">
        <v>14.28</v>
      </c>
    </row>
    <row r="53" spans="1:12" x14ac:dyDescent="0.25">
      <c r="A53" s="23"/>
      <c r="B53" s="15"/>
      <c r="C53" s="11"/>
      <c r="D53" s="7" t="s">
        <v>27</v>
      </c>
      <c r="E53" s="51" t="s">
        <v>58</v>
      </c>
      <c r="F53" s="43" t="s">
        <v>63</v>
      </c>
      <c r="G53" s="43">
        <v>7.6</v>
      </c>
      <c r="H53" s="43">
        <v>7.1</v>
      </c>
      <c r="I53" s="43">
        <v>18.100000000000001</v>
      </c>
      <c r="J53" s="43">
        <v>166.7</v>
      </c>
      <c r="K53" s="44" t="s">
        <v>64</v>
      </c>
      <c r="L53" s="43">
        <v>23.71</v>
      </c>
    </row>
    <row r="54" spans="1:12" x14ac:dyDescent="0.25">
      <c r="A54" s="23"/>
      <c r="B54" s="15"/>
      <c r="C54" s="11"/>
      <c r="D54" s="7" t="s">
        <v>28</v>
      </c>
      <c r="E54" s="51" t="s">
        <v>59</v>
      </c>
      <c r="F54" s="43">
        <v>90</v>
      </c>
      <c r="G54" s="43">
        <v>8.1</v>
      </c>
      <c r="H54" s="43">
        <v>11.8</v>
      </c>
      <c r="I54" s="43">
        <v>14.3</v>
      </c>
      <c r="J54" s="43">
        <v>195.8</v>
      </c>
      <c r="K54" s="44" t="s">
        <v>65</v>
      </c>
      <c r="L54" s="43">
        <v>42.15</v>
      </c>
    </row>
    <row r="55" spans="1:12" x14ac:dyDescent="0.25">
      <c r="A55" s="23"/>
      <c r="B55" s="15"/>
      <c r="C55" s="11"/>
      <c r="D55" s="7" t="s">
        <v>29</v>
      </c>
      <c r="E55" s="51" t="s">
        <v>60</v>
      </c>
      <c r="F55" s="43">
        <v>150</v>
      </c>
      <c r="G55" s="43">
        <v>3.1</v>
      </c>
      <c r="H55" s="43">
        <v>3.9</v>
      </c>
      <c r="I55" s="43">
        <v>12.4</v>
      </c>
      <c r="J55" s="43">
        <v>97.1</v>
      </c>
      <c r="K55" s="44" t="s">
        <v>66</v>
      </c>
      <c r="L55" s="43">
        <v>15.07</v>
      </c>
    </row>
    <row r="56" spans="1:12" x14ac:dyDescent="0.25">
      <c r="A56" s="23"/>
      <c r="B56" s="15"/>
      <c r="C56" s="11"/>
      <c r="D56" s="7" t="s">
        <v>30</v>
      </c>
      <c r="E56" s="51" t="s">
        <v>67</v>
      </c>
      <c r="F56" s="43">
        <v>200</v>
      </c>
      <c r="G56" s="43">
        <v>0.2</v>
      </c>
      <c r="H56" s="43">
        <v>0</v>
      </c>
      <c r="I56" s="43">
        <v>15.1</v>
      </c>
      <c r="J56" s="43">
        <v>61.4</v>
      </c>
      <c r="K56" s="44" t="s">
        <v>68</v>
      </c>
      <c r="L56" s="43">
        <v>8.82</v>
      </c>
    </row>
    <row r="57" spans="1:12" x14ac:dyDescent="0.25">
      <c r="A57" s="23"/>
      <c r="B57" s="15"/>
      <c r="C57" s="11"/>
      <c r="D57" s="7" t="s">
        <v>31</v>
      </c>
      <c r="E57" s="51" t="s">
        <v>48</v>
      </c>
      <c r="F57" s="43">
        <v>30</v>
      </c>
      <c r="G57" s="43">
        <v>1.5</v>
      </c>
      <c r="H57" s="43">
        <v>0.4</v>
      </c>
      <c r="I57" s="43">
        <v>12.2</v>
      </c>
      <c r="J57" s="43">
        <v>58.4</v>
      </c>
      <c r="K57" s="44"/>
      <c r="L57" s="43">
        <v>1.87</v>
      </c>
    </row>
    <row r="58" spans="1:12" x14ac:dyDescent="0.25">
      <c r="A58" s="23"/>
      <c r="B58" s="15"/>
      <c r="C58" s="11"/>
      <c r="D58" s="7" t="s">
        <v>32</v>
      </c>
      <c r="E58" s="51" t="s">
        <v>119</v>
      </c>
      <c r="F58" s="43">
        <v>30</v>
      </c>
      <c r="G58" s="43">
        <v>1.1000000000000001</v>
      </c>
      <c r="H58" s="43">
        <v>0.2</v>
      </c>
      <c r="I58" s="43">
        <v>14.1</v>
      </c>
      <c r="J58" s="43">
        <v>62</v>
      </c>
      <c r="K58" s="44"/>
      <c r="L58" s="43">
        <v>1.8</v>
      </c>
    </row>
    <row r="59" spans="1:12" x14ac:dyDescent="0.25">
      <c r="A59" s="23"/>
      <c r="B59" s="15"/>
      <c r="C59" s="11"/>
      <c r="D59" s="6"/>
      <c r="E59" s="5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:L61" si="10">SUM(G52:G60)</f>
        <v>22.400000000000002</v>
      </c>
      <c r="H61" s="19">
        <f t="shared" si="10"/>
        <v>27.499999999999996</v>
      </c>
      <c r="I61" s="19">
        <f t="shared" si="10"/>
        <v>89</v>
      </c>
      <c r="J61" s="19">
        <f t="shared" si="10"/>
        <v>692.5</v>
      </c>
      <c r="K61" s="25"/>
      <c r="L61" s="19">
        <f t="shared" si="10"/>
        <v>107.7</v>
      </c>
    </row>
    <row r="62" spans="1:12" ht="15.75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580</v>
      </c>
      <c r="G62" s="32">
        <f t="shared" ref="G62:L62" si="11">G51+G61</f>
        <v>22.400000000000002</v>
      </c>
      <c r="H62" s="32">
        <f t="shared" si="11"/>
        <v>27.499999999999996</v>
      </c>
      <c r="I62" s="32">
        <f t="shared" si="11"/>
        <v>89</v>
      </c>
      <c r="J62" s="32">
        <f t="shared" si="11"/>
        <v>692.5</v>
      </c>
      <c r="K62" s="32"/>
      <c r="L62" s="32">
        <f t="shared" si="11"/>
        <v>107.7</v>
      </c>
    </row>
    <row r="63" spans="1:12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80</v>
      </c>
      <c r="G71" s="43">
        <v>0.9</v>
      </c>
      <c r="H71" s="43">
        <v>4</v>
      </c>
      <c r="I71" s="43">
        <v>7.3</v>
      </c>
      <c r="J71" s="43">
        <v>68.8</v>
      </c>
      <c r="K71" s="53" t="s">
        <v>74</v>
      </c>
      <c r="L71" s="43">
        <v>5.92</v>
      </c>
    </row>
    <row r="72" spans="1:12" x14ac:dyDescent="0.25">
      <c r="A72" s="23"/>
      <c r="B72" s="15"/>
      <c r="C72" s="11"/>
      <c r="D72" s="7" t="s">
        <v>27</v>
      </c>
      <c r="E72" s="51" t="s">
        <v>69</v>
      </c>
      <c r="F72" s="43" t="s">
        <v>44</v>
      </c>
      <c r="G72" s="43">
        <v>4.7</v>
      </c>
      <c r="H72" s="43">
        <v>6.5</v>
      </c>
      <c r="I72" s="43">
        <v>13.7</v>
      </c>
      <c r="J72" s="43">
        <v>132</v>
      </c>
      <c r="K72" s="44" t="s">
        <v>75</v>
      </c>
      <c r="L72" s="43">
        <v>26.18</v>
      </c>
    </row>
    <row r="73" spans="1:12" x14ac:dyDescent="0.25">
      <c r="A73" s="23"/>
      <c r="B73" s="15"/>
      <c r="C73" s="11"/>
      <c r="D73" s="7" t="s">
        <v>28</v>
      </c>
      <c r="E73" s="51" t="s">
        <v>70</v>
      </c>
      <c r="F73" s="43" t="s">
        <v>76</v>
      </c>
      <c r="G73" s="43">
        <v>11.5</v>
      </c>
      <c r="H73" s="43">
        <v>11.1</v>
      </c>
      <c r="I73" s="43">
        <v>5</v>
      </c>
      <c r="J73" s="43">
        <v>165.9</v>
      </c>
      <c r="K73" s="44" t="s">
        <v>77</v>
      </c>
      <c r="L73" s="43">
        <v>53.18</v>
      </c>
    </row>
    <row r="74" spans="1:12" x14ac:dyDescent="0.25">
      <c r="A74" s="23"/>
      <c r="B74" s="15"/>
      <c r="C74" s="11"/>
      <c r="D74" s="7" t="s">
        <v>29</v>
      </c>
      <c r="E74" s="51" t="s">
        <v>71</v>
      </c>
      <c r="F74" s="43">
        <v>150</v>
      </c>
      <c r="G74" s="43">
        <v>3.2</v>
      </c>
      <c r="H74" s="43">
        <v>2.8</v>
      </c>
      <c r="I74" s="43">
        <v>34.299999999999997</v>
      </c>
      <c r="J74" s="43">
        <v>175.2</v>
      </c>
      <c r="K74" s="44" t="s">
        <v>78</v>
      </c>
      <c r="L74" s="43">
        <v>8.1999999999999993</v>
      </c>
    </row>
    <row r="75" spans="1:12" x14ac:dyDescent="0.25">
      <c r="A75" s="23"/>
      <c r="B75" s="15"/>
      <c r="C75" s="11"/>
      <c r="D75" s="7" t="s">
        <v>30</v>
      </c>
      <c r="E75" s="52" t="s">
        <v>72</v>
      </c>
      <c r="F75" s="43">
        <v>200</v>
      </c>
      <c r="G75" s="43">
        <v>0.9</v>
      </c>
      <c r="H75" s="43">
        <v>0</v>
      </c>
      <c r="I75" s="43">
        <v>27</v>
      </c>
      <c r="J75" s="43">
        <v>111.6</v>
      </c>
      <c r="K75" s="44" t="s">
        <v>79</v>
      </c>
      <c r="L75" s="43">
        <v>10.57</v>
      </c>
    </row>
    <row r="76" spans="1:12" x14ac:dyDescent="0.25">
      <c r="A76" s="23"/>
      <c r="B76" s="15"/>
      <c r="C76" s="11"/>
      <c r="D76" s="7" t="s">
        <v>31</v>
      </c>
      <c r="E76" s="54" t="s">
        <v>48</v>
      </c>
      <c r="F76" s="43">
        <v>20</v>
      </c>
      <c r="G76" s="43">
        <v>1</v>
      </c>
      <c r="H76" s="43">
        <v>0.3</v>
      </c>
      <c r="I76" s="43">
        <v>8.1</v>
      </c>
      <c r="J76" s="43">
        <v>38.9</v>
      </c>
      <c r="K76" s="44"/>
      <c r="L76" s="43">
        <v>1.25</v>
      </c>
    </row>
    <row r="77" spans="1:12" x14ac:dyDescent="0.25">
      <c r="A77" s="23"/>
      <c r="B77" s="15"/>
      <c r="C77" s="11"/>
      <c r="D77" s="7" t="s">
        <v>32</v>
      </c>
      <c r="E77" s="51" t="s">
        <v>119</v>
      </c>
      <c r="F77" s="43">
        <v>40</v>
      </c>
      <c r="G77" s="43">
        <v>1.4</v>
      </c>
      <c r="H77" s="43">
        <v>0.2</v>
      </c>
      <c r="I77" s="43">
        <v>18.8</v>
      </c>
      <c r="J77" s="43">
        <v>82.6</v>
      </c>
      <c r="K77" s="44"/>
      <c r="L77" s="43">
        <v>2.4</v>
      </c>
    </row>
    <row r="78" spans="1:12" x14ac:dyDescent="0.25">
      <c r="A78" s="23"/>
      <c r="B78" s="15"/>
      <c r="C78" s="11"/>
      <c r="D78" s="6"/>
      <c r="E78" s="5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:L80" si="13">SUM(G71:G79)</f>
        <v>23.599999999999998</v>
      </c>
      <c r="H80" s="19">
        <f t="shared" si="13"/>
        <v>24.900000000000002</v>
      </c>
      <c r="I80" s="19">
        <f t="shared" si="13"/>
        <v>114.19999999999999</v>
      </c>
      <c r="J80" s="19">
        <f t="shared" si="13"/>
        <v>775.00000000000011</v>
      </c>
      <c r="K80" s="25"/>
      <c r="L80" s="19">
        <f t="shared" si="13"/>
        <v>107.70000000000002</v>
      </c>
    </row>
    <row r="81" spans="1:12" ht="15.75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490</v>
      </c>
      <c r="G81" s="32">
        <f t="shared" ref="G81:L81" si="14">G70+G80</f>
        <v>23.599999999999998</v>
      </c>
      <c r="H81" s="32">
        <f t="shared" si="14"/>
        <v>24.900000000000002</v>
      </c>
      <c r="I81" s="32">
        <f t="shared" si="14"/>
        <v>114.19999999999999</v>
      </c>
      <c r="J81" s="32">
        <f t="shared" si="14"/>
        <v>775.00000000000011</v>
      </c>
      <c r="K81" s="32"/>
      <c r="L81" s="32">
        <f t="shared" si="14"/>
        <v>107.70000000000002</v>
      </c>
    </row>
    <row r="82" spans="1:12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 t="s">
        <v>82</v>
      </c>
      <c r="G90" s="43">
        <v>1</v>
      </c>
      <c r="H90" s="43">
        <v>4</v>
      </c>
      <c r="I90" s="43">
        <v>3.4</v>
      </c>
      <c r="J90" s="43">
        <v>54</v>
      </c>
      <c r="K90" s="44" t="s">
        <v>83</v>
      </c>
      <c r="L90" s="43">
        <v>27.81</v>
      </c>
    </row>
    <row r="91" spans="1:12" x14ac:dyDescent="0.25">
      <c r="A91" s="23"/>
      <c r="B91" s="15"/>
      <c r="C91" s="11"/>
      <c r="D91" s="7" t="s">
        <v>27</v>
      </c>
      <c r="E91" s="51" t="s">
        <v>80</v>
      </c>
      <c r="F91" s="43" t="s">
        <v>84</v>
      </c>
      <c r="G91" s="43">
        <v>3.1</v>
      </c>
      <c r="H91" s="43">
        <v>4.0999999999999996</v>
      </c>
      <c r="I91" s="43">
        <v>31.7</v>
      </c>
      <c r="J91" s="43">
        <v>176.1</v>
      </c>
      <c r="K91" s="44" t="s">
        <v>85</v>
      </c>
      <c r="L91" s="43">
        <v>19.510000000000002</v>
      </c>
    </row>
    <row r="92" spans="1:12" x14ac:dyDescent="0.25">
      <c r="A92" s="23"/>
      <c r="B92" s="15"/>
      <c r="C92" s="11"/>
      <c r="D92" s="7" t="s">
        <v>28</v>
      </c>
      <c r="E92" s="54" t="s">
        <v>86</v>
      </c>
      <c r="F92" s="43">
        <v>90</v>
      </c>
      <c r="G92" s="43">
        <v>14</v>
      </c>
      <c r="H92" s="43">
        <v>11.6</v>
      </c>
      <c r="I92" s="43">
        <v>13</v>
      </c>
      <c r="J92" s="43">
        <v>212.4</v>
      </c>
      <c r="K92" s="44" t="s">
        <v>87</v>
      </c>
      <c r="L92" s="43">
        <v>25.84</v>
      </c>
    </row>
    <row r="93" spans="1:12" x14ac:dyDescent="0.25">
      <c r="A93" s="23"/>
      <c r="B93" s="15"/>
      <c r="C93" s="11"/>
      <c r="D93" s="7" t="s">
        <v>29</v>
      </c>
      <c r="E93" s="54" t="s">
        <v>88</v>
      </c>
      <c r="F93" s="43">
        <v>180</v>
      </c>
      <c r="G93" s="43">
        <v>3.9</v>
      </c>
      <c r="H93" s="43">
        <v>5.9</v>
      </c>
      <c r="I93" s="43">
        <v>26.7</v>
      </c>
      <c r="J93" s="43">
        <v>175.5</v>
      </c>
      <c r="K93" s="44" t="s">
        <v>89</v>
      </c>
      <c r="L93" s="43">
        <v>21.29</v>
      </c>
    </row>
    <row r="94" spans="1:12" x14ac:dyDescent="0.25">
      <c r="A94" s="23"/>
      <c r="B94" s="15"/>
      <c r="C94" s="11"/>
      <c r="D94" s="7" t="s">
        <v>30</v>
      </c>
      <c r="E94" s="56" t="s">
        <v>120</v>
      </c>
      <c r="F94" s="43">
        <v>200</v>
      </c>
      <c r="G94" s="43">
        <v>0.4</v>
      </c>
      <c r="H94" s="43">
        <v>0</v>
      </c>
      <c r="I94" s="43">
        <v>22</v>
      </c>
      <c r="J94" s="43">
        <v>90</v>
      </c>
      <c r="K94" s="44" t="s">
        <v>55</v>
      </c>
      <c r="L94" s="43">
        <v>10.8</v>
      </c>
    </row>
    <row r="95" spans="1:12" x14ac:dyDescent="0.25">
      <c r="A95" s="23"/>
      <c r="B95" s="15"/>
      <c r="C95" s="11"/>
      <c r="D95" s="7" t="s">
        <v>31</v>
      </c>
      <c r="E95" s="54" t="s">
        <v>90</v>
      </c>
      <c r="F95" s="43">
        <v>20</v>
      </c>
      <c r="G95" s="43">
        <v>1</v>
      </c>
      <c r="H95" s="43">
        <v>0.3</v>
      </c>
      <c r="I95" s="43">
        <v>8.1</v>
      </c>
      <c r="J95" s="43">
        <v>38.9</v>
      </c>
      <c r="K95" s="44"/>
      <c r="L95" s="43">
        <v>1.25</v>
      </c>
    </row>
    <row r="96" spans="1:12" x14ac:dyDescent="0.25">
      <c r="A96" s="23"/>
      <c r="B96" s="15"/>
      <c r="C96" s="11"/>
      <c r="D96" s="7" t="s">
        <v>32</v>
      </c>
      <c r="E96" s="51" t="s">
        <v>119</v>
      </c>
      <c r="F96" s="43">
        <v>20</v>
      </c>
      <c r="G96" s="43">
        <v>0.7</v>
      </c>
      <c r="H96" s="43">
        <v>0.1</v>
      </c>
      <c r="I96" s="43">
        <v>9.4</v>
      </c>
      <c r="J96" s="43">
        <v>41.3</v>
      </c>
      <c r="K96" s="44"/>
      <c r="L96" s="43">
        <v>1.2</v>
      </c>
    </row>
    <row r="97" spans="1:12" x14ac:dyDescent="0.25">
      <c r="A97" s="23"/>
      <c r="B97" s="15"/>
      <c r="C97" s="11"/>
      <c r="D97" s="6"/>
      <c r="E97" s="5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:L99" si="16">SUM(G90:G98)</f>
        <v>24.099999999999998</v>
      </c>
      <c r="H99" s="19">
        <f t="shared" si="16"/>
        <v>26.000000000000004</v>
      </c>
      <c r="I99" s="19">
        <f t="shared" si="16"/>
        <v>114.3</v>
      </c>
      <c r="J99" s="19">
        <f t="shared" si="16"/>
        <v>788.19999999999993</v>
      </c>
      <c r="K99" s="25"/>
      <c r="L99" s="19">
        <f t="shared" si="16"/>
        <v>107.69999999999999</v>
      </c>
    </row>
    <row r="100" spans="1:12" ht="15.75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510</v>
      </c>
      <c r="G100" s="32">
        <f t="shared" ref="G100:L100" si="17">G89+G99</f>
        <v>24.099999999999998</v>
      </c>
      <c r="H100" s="32">
        <f t="shared" si="17"/>
        <v>26.000000000000004</v>
      </c>
      <c r="I100" s="32">
        <f t="shared" si="17"/>
        <v>114.3</v>
      </c>
      <c r="J100" s="32">
        <f t="shared" si="17"/>
        <v>788.19999999999993</v>
      </c>
      <c r="K100" s="32"/>
      <c r="L100" s="32">
        <f t="shared" si="17"/>
        <v>107.69999999999999</v>
      </c>
    </row>
    <row r="101" spans="1:12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80</v>
      </c>
      <c r="G109" s="43">
        <v>0.8</v>
      </c>
      <c r="H109" s="43">
        <v>4.0999999999999996</v>
      </c>
      <c r="I109" s="43">
        <v>2.8</v>
      </c>
      <c r="J109" s="43">
        <v>51.1</v>
      </c>
      <c r="K109" s="44" t="s">
        <v>62</v>
      </c>
      <c r="L109" s="43">
        <v>14.28</v>
      </c>
    </row>
    <row r="110" spans="1:12" x14ac:dyDescent="0.25">
      <c r="A110" s="23"/>
      <c r="B110" s="15"/>
      <c r="C110" s="11"/>
      <c r="D110" s="7" t="s">
        <v>27</v>
      </c>
      <c r="E110" s="51" t="s">
        <v>91</v>
      </c>
      <c r="F110" s="43" t="s">
        <v>95</v>
      </c>
      <c r="G110" s="43">
        <v>5.6</v>
      </c>
      <c r="H110" s="43">
        <v>6.2</v>
      </c>
      <c r="I110" s="43">
        <v>12.1</v>
      </c>
      <c r="J110" s="43">
        <v>127</v>
      </c>
      <c r="K110" s="44" t="s">
        <v>96</v>
      </c>
      <c r="L110" s="43">
        <v>28.12</v>
      </c>
    </row>
    <row r="111" spans="1:12" x14ac:dyDescent="0.25">
      <c r="A111" s="23"/>
      <c r="B111" s="15"/>
      <c r="C111" s="11"/>
      <c r="D111" s="7" t="s">
        <v>28</v>
      </c>
      <c r="E111" s="51" t="s">
        <v>92</v>
      </c>
      <c r="F111" s="43">
        <v>90</v>
      </c>
      <c r="G111" s="43">
        <v>8.1</v>
      </c>
      <c r="H111" s="43">
        <v>11.8</v>
      </c>
      <c r="I111" s="43">
        <v>14.3</v>
      </c>
      <c r="J111" s="43">
        <v>195.8</v>
      </c>
      <c r="K111" s="44" t="s">
        <v>65</v>
      </c>
      <c r="L111" s="43">
        <v>38.26</v>
      </c>
    </row>
    <row r="112" spans="1:12" x14ac:dyDescent="0.25">
      <c r="A112" s="23"/>
      <c r="B112" s="15"/>
      <c r="C112" s="11"/>
      <c r="D112" s="7" t="s">
        <v>29</v>
      </c>
      <c r="E112" s="51" t="s">
        <v>93</v>
      </c>
      <c r="F112" s="43">
        <v>150</v>
      </c>
      <c r="G112" s="43">
        <v>2.7</v>
      </c>
      <c r="H112" s="43">
        <v>5.8</v>
      </c>
      <c r="I112" s="43">
        <v>31.6</v>
      </c>
      <c r="J112" s="43">
        <v>189.4</v>
      </c>
      <c r="K112" s="44" t="s">
        <v>97</v>
      </c>
      <c r="L112" s="43">
        <v>12.77</v>
      </c>
    </row>
    <row r="113" spans="1:12" x14ac:dyDescent="0.25">
      <c r="A113" s="23"/>
      <c r="B113" s="15"/>
      <c r="C113" s="11"/>
      <c r="D113" s="7" t="s">
        <v>30</v>
      </c>
      <c r="E113" s="52" t="s">
        <v>94</v>
      </c>
      <c r="F113" s="43">
        <v>200</v>
      </c>
      <c r="G113" s="43">
        <v>0.5</v>
      </c>
      <c r="H113" s="43">
        <v>0.1</v>
      </c>
      <c r="I113" s="43">
        <v>21.1</v>
      </c>
      <c r="J113" s="43">
        <v>87.3</v>
      </c>
      <c r="K113" s="44" t="s">
        <v>98</v>
      </c>
      <c r="L113" s="43">
        <v>11.2</v>
      </c>
    </row>
    <row r="114" spans="1:12" x14ac:dyDescent="0.25">
      <c r="A114" s="23"/>
      <c r="B114" s="15"/>
      <c r="C114" s="11"/>
      <c r="D114" s="7" t="s">
        <v>31</v>
      </c>
      <c r="E114" s="54" t="s">
        <v>48</v>
      </c>
      <c r="F114" s="43">
        <v>30</v>
      </c>
      <c r="G114" s="43">
        <v>1.5</v>
      </c>
      <c r="H114" s="43">
        <v>0.4</v>
      </c>
      <c r="I114" s="43">
        <v>12.2</v>
      </c>
      <c r="J114" s="43">
        <v>58.4</v>
      </c>
      <c r="K114" s="44"/>
      <c r="L114" s="43">
        <v>1.87</v>
      </c>
    </row>
    <row r="115" spans="1:12" x14ac:dyDescent="0.25">
      <c r="A115" s="23"/>
      <c r="B115" s="15"/>
      <c r="C115" s="11"/>
      <c r="D115" s="7" t="s">
        <v>32</v>
      </c>
      <c r="E115" s="51" t="s">
        <v>119</v>
      </c>
      <c r="F115" s="43">
        <v>20</v>
      </c>
      <c r="G115" s="43">
        <v>0.7</v>
      </c>
      <c r="H115" s="43">
        <v>0.1</v>
      </c>
      <c r="I115" s="43">
        <v>9.4</v>
      </c>
      <c r="J115" s="43">
        <v>41.3</v>
      </c>
      <c r="K115" s="44"/>
      <c r="L115" s="43">
        <v>1.2</v>
      </c>
    </row>
    <row r="116" spans="1:12" x14ac:dyDescent="0.25">
      <c r="A116" s="23"/>
      <c r="B116" s="15"/>
      <c r="C116" s="11"/>
      <c r="D116" s="6"/>
      <c r="E116" s="52"/>
      <c r="F116" s="43"/>
      <c r="G116" s="43"/>
      <c r="H116" s="43"/>
      <c r="I116" s="43"/>
      <c r="J116" s="43"/>
      <c r="K116" s="44"/>
      <c r="L116" s="43"/>
    </row>
    <row r="117" spans="1:12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20">SUM(G109:G117)</f>
        <v>19.899999999999999</v>
      </c>
      <c r="H118" s="19">
        <f t="shared" si="20"/>
        <v>28.500000000000004</v>
      </c>
      <c r="I118" s="19">
        <f t="shared" si="20"/>
        <v>103.50000000000001</v>
      </c>
      <c r="J118" s="19">
        <f t="shared" si="20"/>
        <v>750.29999999999984</v>
      </c>
      <c r="K118" s="25"/>
      <c r="L118" s="19">
        <f t="shared" ref="L118" si="21">SUM(L109:L117)</f>
        <v>107.7</v>
      </c>
    </row>
    <row r="119" spans="1:12" ht="15.7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570</v>
      </c>
      <c r="G119" s="32">
        <f t="shared" ref="G119:L119" si="22">G108+G118</f>
        <v>19.899999999999999</v>
      </c>
      <c r="H119" s="32">
        <f t="shared" si="22"/>
        <v>28.500000000000004</v>
      </c>
      <c r="I119" s="32">
        <f t="shared" si="22"/>
        <v>103.50000000000001</v>
      </c>
      <c r="J119" s="32">
        <f t="shared" si="22"/>
        <v>750.29999999999984</v>
      </c>
      <c r="K119" s="32"/>
      <c r="L119" s="32">
        <f t="shared" si="22"/>
        <v>107.7</v>
      </c>
    </row>
    <row r="120" spans="1:12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156</v>
      </c>
      <c r="F128" s="43">
        <v>80</v>
      </c>
      <c r="G128" s="43">
        <v>0.5</v>
      </c>
      <c r="H128" s="43">
        <v>0.2</v>
      </c>
      <c r="I128" s="43">
        <v>3.4</v>
      </c>
      <c r="J128" s="43">
        <v>17</v>
      </c>
      <c r="K128" s="44" t="s">
        <v>108</v>
      </c>
      <c r="L128" s="43">
        <v>14.28</v>
      </c>
    </row>
    <row r="129" spans="1:12" x14ac:dyDescent="0.25">
      <c r="A129" s="14"/>
      <c r="B129" s="15"/>
      <c r="C129" s="11"/>
      <c r="D129" s="7" t="s">
        <v>27</v>
      </c>
      <c r="E129" s="42" t="s">
        <v>157</v>
      </c>
      <c r="F129" s="43" t="s">
        <v>101</v>
      </c>
      <c r="G129" s="43">
        <v>6.5</v>
      </c>
      <c r="H129" s="43">
        <v>6.4</v>
      </c>
      <c r="I129" s="43">
        <v>20.100000000000001</v>
      </c>
      <c r="J129" s="43">
        <v>164</v>
      </c>
      <c r="K129" s="44" t="s">
        <v>102</v>
      </c>
      <c r="L129" s="43">
        <v>19.46</v>
      </c>
    </row>
    <row r="130" spans="1:12" x14ac:dyDescent="0.25">
      <c r="A130" s="14"/>
      <c r="B130" s="15"/>
      <c r="C130" s="11"/>
      <c r="D130" s="7" t="s">
        <v>28</v>
      </c>
      <c r="E130" s="42" t="s">
        <v>99</v>
      </c>
      <c r="F130" s="43">
        <v>200</v>
      </c>
      <c r="G130" s="43">
        <v>14.5</v>
      </c>
      <c r="H130" s="43">
        <v>15.1</v>
      </c>
      <c r="I130" s="43">
        <v>26</v>
      </c>
      <c r="J130" s="43">
        <v>297.89999999999998</v>
      </c>
      <c r="K130" s="44" t="s">
        <v>103</v>
      </c>
      <c r="L130" s="43">
        <v>60.59</v>
      </c>
    </row>
    <row r="131" spans="1:12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x14ac:dyDescent="0.2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0.8</v>
      </c>
      <c r="H132" s="43">
        <v>0</v>
      </c>
      <c r="I132" s="43">
        <v>23.7</v>
      </c>
      <c r="J132" s="43">
        <v>98</v>
      </c>
      <c r="K132" s="44" t="s">
        <v>104</v>
      </c>
      <c r="L132" s="43">
        <v>9.1</v>
      </c>
    </row>
    <row r="133" spans="1:12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1.5</v>
      </c>
      <c r="H133" s="43">
        <v>0.4</v>
      </c>
      <c r="I133" s="43">
        <v>12.2</v>
      </c>
      <c r="J133" s="43">
        <v>58.4</v>
      </c>
      <c r="K133" s="44"/>
      <c r="L133" s="43">
        <v>1.87</v>
      </c>
    </row>
    <row r="134" spans="1:12" x14ac:dyDescent="0.25">
      <c r="A134" s="14"/>
      <c r="B134" s="15"/>
      <c r="C134" s="11"/>
      <c r="D134" s="7" t="s">
        <v>32</v>
      </c>
      <c r="E134" s="42" t="s">
        <v>119</v>
      </c>
      <c r="F134" s="43">
        <v>40</v>
      </c>
      <c r="G134" s="43">
        <v>1.4</v>
      </c>
      <c r="H134" s="43">
        <v>0.2</v>
      </c>
      <c r="I134" s="43">
        <v>18.8</v>
      </c>
      <c r="J134" s="43">
        <v>82.6</v>
      </c>
      <c r="K134" s="44"/>
      <c r="L134" s="43">
        <v>2.4</v>
      </c>
    </row>
    <row r="135" spans="1:12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550</v>
      </c>
      <c r="G137" s="19">
        <f t="shared" ref="G137:J137" si="25">SUM(G128:G136)</f>
        <v>25.2</v>
      </c>
      <c r="H137" s="19">
        <f t="shared" si="25"/>
        <v>22.299999999999997</v>
      </c>
      <c r="I137" s="19">
        <f t="shared" si="25"/>
        <v>104.2</v>
      </c>
      <c r="J137" s="19">
        <f t="shared" si="25"/>
        <v>717.9</v>
      </c>
      <c r="K137" s="25"/>
      <c r="L137" s="19">
        <f t="shared" ref="L137" si="26">SUM(L128:L136)</f>
        <v>107.70000000000002</v>
      </c>
    </row>
    <row r="138" spans="1:12" ht="15.7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550</v>
      </c>
      <c r="G138" s="32">
        <f t="shared" ref="G138:L138" si="27">G127+G137</f>
        <v>25.2</v>
      </c>
      <c r="H138" s="32">
        <f t="shared" si="27"/>
        <v>22.299999999999997</v>
      </c>
      <c r="I138" s="32">
        <f t="shared" si="27"/>
        <v>104.2</v>
      </c>
      <c r="J138" s="32">
        <f t="shared" si="27"/>
        <v>717.9</v>
      </c>
      <c r="K138" s="32"/>
      <c r="L138" s="32">
        <f t="shared" si="27"/>
        <v>107.70000000000002</v>
      </c>
    </row>
    <row r="139" spans="1:12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80</v>
      </c>
      <c r="G147" s="43">
        <v>0.8</v>
      </c>
      <c r="H147" s="43">
        <v>4.0999999999999996</v>
      </c>
      <c r="I147" s="43">
        <v>2.8</v>
      </c>
      <c r="J147" s="43">
        <v>51.1</v>
      </c>
      <c r="K147" s="44" t="s">
        <v>62</v>
      </c>
      <c r="L147" s="43">
        <v>14.28</v>
      </c>
    </row>
    <row r="148" spans="1:12" x14ac:dyDescent="0.25">
      <c r="A148" s="23"/>
      <c r="B148" s="15"/>
      <c r="C148" s="11"/>
      <c r="D148" s="7" t="s">
        <v>27</v>
      </c>
      <c r="E148" s="42" t="s">
        <v>105</v>
      </c>
      <c r="F148" s="43" t="s">
        <v>101</v>
      </c>
      <c r="G148" s="43">
        <v>5.3</v>
      </c>
      <c r="H148" s="43">
        <v>5.5</v>
      </c>
      <c r="I148" s="43">
        <v>11.2</v>
      </c>
      <c r="J148" s="43">
        <v>116</v>
      </c>
      <c r="K148" s="55">
        <v>40588</v>
      </c>
      <c r="L148" s="43">
        <v>27.11</v>
      </c>
    </row>
    <row r="149" spans="1:12" x14ac:dyDescent="0.25">
      <c r="A149" s="23"/>
      <c r="B149" s="15"/>
      <c r="C149" s="11"/>
      <c r="D149" s="7" t="s">
        <v>28</v>
      </c>
      <c r="E149" s="42" t="s">
        <v>106</v>
      </c>
      <c r="F149" s="43" t="s">
        <v>109</v>
      </c>
      <c r="G149" s="43">
        <v>15.7</v>
      </c>
      <c r="H149" s="43">
        <v>10.199999999999999</v>
      </c>
      <c r="I149" s="43">
        <v>5.2</v>
      </c>
      <c r="J149" s="43">
        <v>175</v>
      </c>
      <c r="K149" s="44" t="s">
        <v>110</v>
      </c>
      <c r="L149" s="43">
        <v>37.729999999999997</v>
      </c>
    </row>
    <row r="150" spans="1:12" x14ac:dyDescent="0.25">
      <c r="A150" s="23"/>
      <c r="B150" s="15"/>
      <c r="C150" s="11"/>
      <c r="D150" s="7" t="s">
        <v>29</v>
      </c>
      <c r="E150" s="42" t="s">
        <v>107</v>
      </c>
      <c r="F150" s="43">
        <v>180</v>
      </c>
      <c r="G150" s="43">
        <v>3.1</v>
      </c>
      <c r="H150" s="43">
        <v>3.3</v>
      </c>
      <c r="I150" s="43">
        <v>24.5</v>
      </c>
      <c r="J150" s="43">
        <v>140</v>
      </c>
      <c r="K150" s="44" t="s">
        <v>111</v>
      </c>
      <c r="L150" s="43">
        <v>14.71</v>
      </c>
    </row>
    <row r="151" spans="1:12" x14ac:dyDescent="0.25">
      <c r="A151" s="23"/>
      <c r="B151" s="15"/>
      <c r="C151" s="11"/>
      <c r="D151" s="7" t="s">
        <v>30</v>
      </c>
      <c r="E151" s="42" t="s">
        <v>120</v>
      </c>
      <c r="F151" s="43">
        <v>200</v>
      </c>
      <c r="G151" s="43">
        <v>0.5</v>
      </c>
      <c r="H151" s="43">
        <v>0</v>
      </c>
      <c r="I151" s="43">
        <v>34</v>
      </c>
      <c r="J151" s="43">
        <v>138</v>
      </c>
      <c r="K151" s="44" t="s">
        <v>55</v>
      </c>
      <c r="L151" s="43">
        <v>10.8</v>
      </c>
    </row>
    <row r="152" spans="1:12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1.5</v>
      </c>
      <c r="H152" s="43">
        <v>0.4</v>
      </c>
      <c r="I152" s="43">
        <v>12.2</v>
      </c>
      <c r="J152" s="43">
        <v>58.4</v>
      </c>
      <c r="K152" s="44"/>
      <c r="L152" s="43">
        <v>1.87</v>
      </c>
    </row>
    <row r="153" spans="1:12" x14ac:dyDescent="0.25">
      <c r="A153" s="23"/>
      <c r="B153" s="15"/>
      <c r="C153" s="11"/>
      <c r="D153" s="7" t="s">
        <v>32</v>
      </c>
      <c r="E153" s="42" t="s">
        <v>119</v>
      </c>
      <c r="F153" s="43">
        <v>20</v>
      </c>
      <c r="G153" s="43">
        <v>0.7</v>
      </c>
      <c r="H153" s="43">
        <v>0.1</v>
      </c>
      <c r="I153" s="43">
        <v>9.4</v>
      </c>
      <c r="J153" s="43">
        <v>41.3</v>
      </c>
      <c r="K153" s="44"/>
      <c r="L153" s="43">
        <v>1.2</v>
      </c>
    </row>
    <row r="154" spans="1:12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510</v>
      </c>
      <c r="G156" s="19">
        <f t="shared" ref="G156:J156" si="30">SUM(G147:G155)</f>
        <v>27.599999999999998</v>
      </c>
      <c r="H156" s="19">
        <f t="shared" si="30"/>
        <v>23.599999999999998</v>
      </c>
      <c r="I156" s="19">
        <f t="shared" si="30"/>
        <v>99.300000000000011</v>
      </c>
      <c r="J156" s="19">
        <f t="shared" si="30"/>
        <v>719.8</v>
      </c>
      <c r="K156" s="25"/>
      <c r="L156" s="19">
        <f t="shared" ref="L156" si="31">SUM(L147:L155)</f>
        <v>107.70000000000002</v>
      </c>
    </row>
    <row r="157" spans="1:12" ht="15.7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 t="shared" ref="G157:L157" si="32">G146+G156</f>
        <v>27.599999999999998</v>
      </c>
      <c r="H157" s="32">
        <f t="shared" si="32"/>
        <v>23.599999999999998</v>
      </c>
      <c r="I157" s="32">
        <f t="shared" si="32"/>
        <v>99.300000000000011</v>
      </c>
      <c r="J157" s="32">
        <f t="shared" si="32"/>
        <v>719.8</v>
      </c>
      <c r="K157" s="32"/>
      <c r="L157" s="32">
        <f t="shared" si="32"/>
        <v>107.70000000000002</v>
      </c>
    </row>
    <row r="158" spans="1:12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114</v>
      </c>
      <c r="F166" s="43">
        <v>80</v>
      </c>
      <c r="G166" s="43">
        <v>0.6</v>
      </c>
      <c r="H166" s="43">
        <v>4</v>
      </c>
      <c r="I166" s="43">
        <v>2</v>
      </c>
      <c r="J166" s="43">
        <v>46.4</v>
      </c>
      <c r="K166" s="55">
        <v>40557</v>
      </c>
      <c r="L166" s="43">
        <v>16.149999999999999</v>
      </c>
    </row>
    <row r="167" spans="1:12" ht="25.5" x14ac:dyDescent="0.25">
      <c r="A167" s="23"/>
      <c r="B167" s="15"/>
      <c r="C167" s="11"/>
      <c r="D167" s="7" t="s">
        <v>27</v>
      </c>
      <c r="E167" s="42" t="s">
        <v>112</v>
      </c>
      <c r="F167" s="43" t="s">
        <v>44</v>
      </c>
      <c r="G167" s="43">
        <v>5.8</v>
      </c>
      <c r="H167" s="43">
        <v>6.5</v>
      </c>
      <c r="I167" s="43">
        <v>12</v>
      </c>
      <c r="J167" s="43">
        <v>129.69999999999999</v>
      </c>
      <c r="K167" s="44" t="s">
        <v>115</v>
      </c>
      <c r="L167" s="43">
        <v>25.63</v>
      </c>
    </row>
    <row r="168" spans="1:12" x14ac:dyDescent="0.25">
      <c r="A168" s="23"/>
      <c r="B168" s="15"/>
      <c r="C168" s="11"/>
      <c r="D168" s="7" t="s">
        <v>28</v>
      </c>
      <c r="E168" s="42" t="s">
        <v>113</v>
      </c>
      <c r="F168" s="43">
        <v>100</v>
      </c>
      <c r="G168" s="43">
        <v>11.7</v>
      </c>
      <c r="H168" s="43">
        <v>10.8</v>
      </c>
      <c r="I168" s="43">
        <v>4.9000000000000004</v>
      </c>
      <c r="J168" s="43">
        <v>164</v>
      </c>
      <c r="K168" s="44" t="s">
        <v>116</v>
      </c>
      <c r="L168" s="43">
        <v>40.869999999999997</v>
      </c>
    </row>
    <row r="169" spans="1:12" x14ac:dyDescent="0.25">
      <c r="A169" s="23"/>
      <c r="B169" s="15"/>
      <c r="C169" s="11"/>
      <c r="D169" s="7" t="s">
        <v>29</v>
      </c>
      <c r="E169" s="42" t="s">
        <v>158</v>
      </c>
      <c r="F169" s="43">
        <v>150</v>
      </c>
      <c r="G169" s="43">
        <v>3.2</v>
      </c>
      <c r="H169" s="43">
        <v>2.8</v>
      </c>
      <c r="I169" s="43">
        <v>34.299999999999997</v>
      </c>
      <c r="J169" s="43">
        <v>175.2</v>
      </c>
      <c r="K169" s="44" t="s">
        <v>78</v>
      </c>
      <c r="L169" s="43">
        <v>10.210000000000001</v>
      </c>
    </row>
    <row r="170" spans="1:12" x14ac:dyDescent="0.2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0.9</v>
      </c>
      <c r="H170" s="43">
        <v>0</v>
      </c>
      <c r="I170" s="43">
        <v>27</v>
      </c>
      <c r="J170" s="43">
        <v>111.6</v>
      </c>
      <c r="K170" s="44" t="s">
        <v>79</v>
      </c>
      <c r="L170" s="43">
        <v>10.57</v>
      </c>
    </row>
    <row r="171" spans="1:12" x14ac:dyDescent="0.25">
      <c r="A171" s="23"/>
      <c r="B171" s="15"/>
      <c r="C171" s="11"/>
      <c r="D171" s="7" t="s">
        <v>31</v>
      </c>
      <c r="E171" s="42" t="s">
        <v>90</v>
      </c>
      <c r="F171" s="43">
        <v>30</v>
      </c>
      <c r="G171" s="43">
        <v>1.5</v>
      </c>
      <c r="H171" s="43">
        <v>0.4</v>
      </c>
      <c r="I171" s="43">
        <v>12.2</v>
      </c>
      <c r="J171" s="43">
        <v>58.4</v>
      </c>
      <c r="K171" s="44"/>
      <c r="L171" s="43">
        <v>1.87</v>
      </c>
    </row>
    <row r="172" spans="1:12" x14ac:dyDescent="0.25">
      <c r="A172" s="23"/>
      <c r="B172" s="15"/>
      <c r="C172" s="11"/>
      <c r="D172" s="7" t="s">
        <v>32</v>
      </c>
      <c r="E172" s="42" t="s">
        <v>119</v>
      </c>
      <c r="F172" s="43">
        <v>40</v>
      </c>
      <c r="G172" s="43">
        <v>1.4</v>
      </c>
      <c r="H172" s="43">
        <v>0.2</v>
      </c>
      <c r="I172" s="43">
        <v>18.8</v>
      </c>
      <c r="J172" s="43">
        <v>82.6</v>
      </c>
      <c r="K172" s="44"/>
      <c r="L172" s="43">
        <v>2.4</v>
      </c>
    </row>
    <row r="173" spans="1:12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35">SUM(G166:G174)</f>
        <v>25.099999999999994</v>
      </c>
      <c r="H175" s="19">
        <f t="shared" si="35"/>
        <v>24.7</v>
      </c>
      <c r="I175" s="19">
        <f t="shared" si="35"/>
        <v>111.19999999999999</v>
      </c>
      <c r="J175" s="19">
        <f t="shared" si="35"/>
        <v>767.9</v>
      </c>
      <c r="K175" s="25"/>
      <c r="L175" s="19">
        <f t="shared" ref="L175" si="36">SUM(L166:L174)</f>
        <v>107.70000000000002</v>
      </c>
    </row>
    <row r="176" spans="1:12" ht="15.7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600</v>
      </c>
      <c r="G176" s="32">
        <f t="shared" ref="G176:L176" si="37">G165+G175</f>
        <v>25.099999999999994</v>
      </c>
      <c r="H176" s="32">
        <f t="shared" si="37"/>
        <v>24.7</v>
      </c>
      <c r="I176" s="32">
        <f t="shared" si="37"/>
        <v>111.19999999999999</v>
      </c>
      <c r="J176" s="32">
        <f t="shared" si="37"/>
        <v>767.9</v>
      </c>
      <c r="K176" s="32"/>
      <c r="L176" s="32">
        <f t="shared" si="37"/>
        <v>107.70000000000002</v>
      </c>
    </row>
    <row r="177" spans="1:12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121</v>
      </c>
      <c r="F185" s="43">
        <v>80</v>
      </c>
      <c r="G185" s="43">
        <v>0.9</v>
      </c>
      <c r="H185" s="43">
        <v>4</v>
      </c>
      <c r="I185" s="43">
        <v>6.1</v>
      </c>
      <c r="J185" s="43">
        <v>64</v>
      </c>
      <c r="K185" s="53" t="s">
        <v>123</v>
      </c>
      <c r="L185" s="43">
        <v>8.4499999999999993</v>
      </c>
    </row>
    <row r="186" spans="1:12" x14ac:dyDescent="0.25">
      <c r="A186" s="23"/>
      <c r="B186" s="15"/>
      <c r="C186" s="11"/>
      <c r="D186" s="7" t="s">
        <v>27</v>
      </c>
      <c r="E186" s="42" t="s">
        <v>117</v>
      </c>
      <c r="F186" s="43" t="s">
        <v>44</v>
      </c>
      <c r="G186" s="43">
        <v>4.0999999999999996</v>
      </c>
      <c r="H186" s="43">
        <v>5.2</v>
      </c>
      <c r="I186" s="43">
        <v>12.5</v>
      </c>
      <c r="J186" s="43">
        <v>113.2</v>
      </c>
      <c r="K186" s="44" t="s">
        <v>122</v>
      </c>
      <c r="L186" s="43">
        <v>26.69</v>
      </c>
    </row>
    <row r="187" spans="1:12" x14ac:dyDescent="0.25">
      <c r="A187" s="23"/>
      <c r="B187" s="15"/>
      <c r="C187" s="11"/>
      <c r="D187" s="7" t="s">
        <v>28</v>
      </c>
      <c r="E187" s="42" t="s">
        <v>124</v>
      </c>
      <c r="F187" s="43">
        <v>90</v>
      </c>
      <c r="G187" s="43">
        <v>10.5</v>
      </c>
      <c r="H187" s="43">
        <v>11.3</v>
      </c>
      <c r="I187" s="43">
        <v>5.9</v>
      </c>
      <c r="J187" s="43">
        <v>167.3</v>
      </c>
      <c r="K187" s="55">
        <v>40733</v>
      </c>
      <c r="L187" s="43">
        <v>33.020000000000003</v>
      </c>
    </row>
    <row r="188" spans="1:12" x14ac:dyDescent="0.25">
      <c r="A188" s="23"/>
      <c r="B188" s="15"/>
      <c r="C188" s="11"/>
      <c r="D188" s="7" t="s">
        <v>29</v>
      </c>
      <c r="E188" s="42" t="s">
        <v>118</v>
      </c>
      <c r="F188" s="43">
        <v>180</v>
      </c>
      <c r="G188" s="43">
        <v>3.4</v>
      </c>
      <c r="H188" s="43">
        <v>4.2</v>
      </c>
      <c r="I188" s="43">
        <v>22.5</v>
      </c>
      <c r="J188" s="43">
        <v>141</v>
      </c>
      <c r="K188" s="44" t="s">
        <v>125</v>
      </c>
      <c r="L188" s="43">
        <v>23.87</v>
      </c>
    </row>
    <row r="189" spans="1:12" x14ac:dyDescent="0.2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0.4</v>
      </c>
      <c r="H189" s="43">
        <v>0</v>
      </c>
      <c r="I189" s="43">
        <v>22</v>
      </c>
      <c r="J189" s="43">
        <v>90</v>
      </c>
      <c r="K189" s="44" t="s">
        <v>55</v>
      </c>
      <c r="L189" s="43">
        <v>10.8</v>
      </c>
    </row>
    <row r="190" spans="1:12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1.5</v>
      </c>
      <c r="H190" s="43">
        <v>0.4</v>
      </c>
      <c r="I190" s="43">
        <v>12.2</v>
      </c>
      <c r="J190" s="43">
        <v>58.4</v>
      </c>
      <c r="K190" s="44"/>
      <c r="L190" s="43">
        <v>1.87</v>
      </c>
    </row>
    <row r="191" spans="1:12" x14ac:dyDescent="0.25">
      <c r="A191" s="23"/>
      <c r="B191" s="15"/>
      <c r="C191" s="11"/>
      <c r="D191" s="7" t="s">
        <v>32</v>
      </c>
      <c r="E191" s="42" t="s">
        <v>119</v>
      </c>
      <c r="F191" s="43">
        <v>50</v>
      </c>
      <c r="G191" s="43">
        <v>1.8</v>
      </c>
      <c r="H191" s="43">
        <v>0.3</v>
      </c>
      <c r="I191" s="43">
        <v>23.5</v>
      </c>
      <c r="J191" s="43">
        <v>103.3</v>
      </c>
      <c r="K191" s="44"/>
      <c r="L191" s="43">
        <v>3</v>
      </c>
    </row>
    <row r="192" spans="1:12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40">SUM(G185:G193)</f>
        <v>22.599999999999998</v>
      </c>
      <c r="H194" s="19">
        <f t="shared" si="40"/>
        <v>25.4</v>
      </c>
      <c r="I194" s="19">
        <f t="shared" si="40"/>
        <v>104.7</v>
      </c>
      <c r="J194" s="19">
        <f t="shared" si="40"/>
        <v>737.19999999999993</v>
      </c>
      <c r="K194" s="25"/>
      <c r="L194" s="19">
        <f t="shared" ref="L194" si="41">SUM(L185:L193)</f>
        <v>107.7</v>
      </c>
    </row>
    <row r="195" spans="1:12" ht="15.75" thickBot="1" x14ac:dyDescent="0.3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630</v>
      </c>
      <c r="G195" s="32">
        <f t="shared" ref="G195:L195" si="42">G184+G194</f>
        <v>22.599999999999998</v>
      </c>
      <c r="H195" s="32">
        <f t="shared" si="42"/>
        <v>25.4</v>
      </c>
      <c r="I195" s="32">
        <f t="shared" si="42"/>
        <v>104.7</v>
      </c>
      <c r="J195" s="32">
        <f t="shared" si="42"/>
        <v>737.19999999999993</v>
      </c>
      <c r="K195" s="32"/>
      <c r="L195" s="32">
        <f t="shared" si="42"/>
        <v>107.7</v>
      </c>
    </row>
    <row r="196" spans="1:12" x14ac:dyDescent="0.25">
      <c r="A196" s="20">
        <v>3</v>
      </c>
      <c r="B196" s="21">
        <v>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3">SUM(G196:G202)</f>
        <v>0</v>
      </c>
      <c r="H203" s="19">
        <f t="shared" si="43"/>
        <v>0</v>
      </c>
      <c r="I203" s="19">
        <f t="shared" si="43"/>
        <v>0</v>
      </c>
      <c r="J203" s="19">
        <f t="shared" si="43"/>
        <v>0</v>
      </c>
      <c r="K203" s="25"/>
      <c r="L203" s="19">
        <f t="shared" ref="L203" si="44">SUM(L196:L202)</f>
        <v>0</v>
      </c>
    </row>
    <row r="204" spans="1:12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42" t="s">
        <v>61</v>
      </c>
      <c r="F204" s="43">
        <v>80</v>
      </c>
      <c r="G204" s="43">
        <v>0.8</v>
      </c>
      <c r="H204" s="43">
        <v>4.0999999999999996</v>
      </c>
      <c r="I204" s="43">
        <v>2.8</v>
      </c>
      <c r="J204" s="43">
        <v>51.1</v>
      </c>
      <c r="K204" s="44" t="s">
        <v>62</v>
      </c>
      <c r="L204" s="43">
        <v>14.28</v>
      </c>
    </row>
    <row r="205" spans="1:12" x14ac:dyDescent="0.25">
      <c r="A205" s="23"/>
      <c r="B205" s="15"/>
      <c r="C205" s="11"/>
      <c r="D205" s="7" t="s">
        <v>27</v>
      </c>
      <c r="E205" s="42" t="s">
        <v>80</v>
      </c>
      <c r="F205" s="43" t="s">
        <v>84</v>
      </c>
      <c r="G205" s="43">
        <v>3.1</v>
      </c>
      <c r="H205" s="43">
        <v>4.0999999999999996</v>
      </c>
      <c r="I205" s="43">
        <v>31.7</v>
      </c>
      <c r="J205" s="43">
        <v>176.1</v>
      </c>
      <c r="K205" s="44" t="s">
        <v>85</v>
      </c>
      <c r="L205" s="43">
        <v>19.510000000000002</v>
      </c>
    </row>
    <row r="206" spans="1:12" x14ac:dyDescent="0.25">
      <c r="A206" s="23"/>
      <c r="B206" s="15"/>
      <c r="C206" s="11"/>
      <c r="D206" s="7" t="s">
        <v>28</v>
      </c>
      <c r="E206" s="42" t="s">
        <v>126</v>
      </c>
      <c r="F206" s="43" t="s">
        <v>127</v>
      </c>
      <c r="G206" s="43">
        <v>19.100000000000001</v>
      </c>
      <c r="H206" s="43">
        <v>21.5</v>
      </c>
      <c r="I206" s="43">
        <v>21.6</v>
      </c>
      <c r="J206" s="43">
        <v>356.3</v>
      </c>
      <c r="K206" s="44" t="s">
        <v>96</v>
      </c>
      <c r="L206" s="43">
        <v>60.66</v>
      </c>
    </row>
    <row r="207" spans="1:12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x14ac:dyDescent="0.25">
      <c r="A208" s="23"/>
      <c r="B208" s="15"/>
      <c r="C208" s="11"/>
      <c r="D208" s="7" t="s">
        <v>30</v>
      </c>
      <c r="E208" s="42" t="s">
        <v>120</v>
      </c>
      <c r="F208" s="43">
        <v>200</v>
      </c>
      <c r="G208" s="43">
        <v>0.4</v>
      </c>
      <c r="H208" s="43">
        <v>0</v>
      </c>
      <c r="I208" s="43">
        <v>22</v>
      </c>
      <c r="J208" s="43">
        <v>90</v>
      </c>
      <c r="K208" s="44" t="s">
        <v>55</v>
      </c>
      <c r="L208" s="43">
        <v>10.8</v>
      </c>
    </row>
    <row r="209" spans="1:12" x14ac:dyDescent="0.25">
      <c r="A209" s="23"/>
      <c r="B209" s="15"/>
      <c r="C209" s="11"/>
      <c r="D209" s="7" t="s">
        <v>31</v>
      </c>
      <c r="E209" s="42" t="s">
        <v>48</v>
      </c>
      <c r="F209" s="43">
        <v>20</v>
      </c>
      <c r="G209" s="43">
        <v>1</v>
      </c>
      <c r="H209" s="43">
        <v>0.3</v>
      </c>
      <c r="I209" s="43">
        <v>8.1</v>
      </c>
      <c r="J209" s="43">
        <v>38.9</v>
      </c>
      <c r="K209" s="44"/>
      <c r="L209" s="43">
        <v>1.25</v>
      </c>
    </row>
    <row r="210" spans="1:12" x14ac:dyDescent="0.25">
      <c r="A210" s="23"/>
      <c r="B210" s="15"/>
      <c r="C210" s="11"/>
      <c r="D210" s="7" t="s">
        <v>32</v>
      </c>
      <c r="E210" s="42" t="s">
        <v>119</v>
      </c>
      <c r="F210" s="43">
        <v>20</v>
      </c>
      <c r="G210" s="43">
        <v>0.7</v>
      </c>
      <c r="H210" s="43">
        <v>0.1</v>
      </c>
      <c r="I210" s="43">
        <v>9.4</v>
      </c>
      <c r="J210" s="43">
        <v>41.3</v>
      </c>
      <c r="K210" s="44"/>
      <c r="L210" s="43">
        <v>1.2</v>
      </c>
    </row>
    <row r="211" spans="1:12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x14ac:dyDescent="0.25">
      <c r="A213" s="24"/>
      <c r="B213" s="17"/>
      <c r="C213" s="8"/>
      <c r="D213" s="18" t="s">
        <v>33</v>
      </c>
      <c r="E213" s="9"/>
      <c r="F213" s="19">
        <f>SUM(F204:F212)</f>
        <v>320</v>
      </c>
      <c r="G213" s="19">
        <f t="shared" ref="G213:J213" si="45">SUM(G204:G212)</f>
        <v>25.099999999999998</v>
      </c>
      <c r="H213" s="19">
        <f t="shared" si="45"/>
        <v>30.1</v>
      </c>
      <c r="I213" s="19">
        <f t="shared" si="45"/>
        <v>95.6</v>
      </c>
      <c r="J213" s="19">
        <f t="shared" si="45"/>
        <v>753.69999999999993</v>
      </c>
      <c r="K213" s="25"/>
      <c r="L213" s="19">
        <f t="shared" ref="L213" si="46">SUM(L204:L212)</f>
        <v>107.69999999999999</v>
      </c>
    </row>
    <row r="214" spans="1:12" ht="15.75" thickBot="1" x14ac:dyDescent="0.3">
      <c r="A214" s="29">
        <f>A196</f>
        <v>3</v>
      </c>
      <c r="B214" s="30">
        <f>B196</f>
        <v>1</v>
      </c>
      <c r="C214" s="57" t="s">
        <v>4</v>
      </c>
      <c r="D214" s="58"/>
      <c r="E214" s="31"/>
      <c r="F214" s="32">
        <f>F203+F213</f>
        <v>320</v>
      </c>
      <c r="G214" s="32">
        <f t="shared" ref="G214:J214" si="47">G203+G213</f>
        <v>25.099999999999998</v>
      </c>
      <c r="H214" s="32">
        <f t="shared" si="47"/>
        <v>30.1</v>
      </c>
      <c r="I214" s="32">
        <f t="shared" si="47"/>
        <v>95.6</v>
      </c>
      <c r="J214" s="32">
        <f t="shared" si="47"/>
        <v>753.69999999999993</v>
      </c>
      <c r="K214" s="32"/>
      <c r="L214" s="32">
        <f t="shared" ref="L214" si="48">L203+L213</f>
        <v>107.69999999999999</v>
      </c>
    </row>
    <row r="215" spans="1:12" x14ac:dyDescent="0.25">
      <c r="A215" s="14">
        <v>3</v>
      </c>
      <c r="B215" s="15">
        <v>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x14ac:dyDescent="0.25">
      <c r="A216" s="14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x14ac:dyDescent="0.25">
      <c r="A217" s="14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x14ac:dyDescent="0.25">
      <c r="A218" s="14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x14ac:dyDescent="0.25">
      <c r="A219" s="14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x14ac:dyDescent="0.25">
      <c r="A220" s="14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x14ac:dyDescent="0.2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x14ac:dyDescent="0.25">
      <c r="A222" s="16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49">SUM(G215:G221)</f>
        <v>0</v>
      </c>
      <c r="H222" s="19">
        <f t="shared" si="49"/>
        <v>0</v>
      </c>
      <c r="I222" s="19">
        <f t="shared" si="49"/>
        <v>0</v>
      </c>
      <c r="J222" s="19">
        <f t="shared" si="49"/>
        <v>0</v>
      </c>
      <c r="K222" s="25"/>
      <c r="L222" s="19">
        <f t="shared" ref="L222" si="50">SUM(L215:L221)</f>
        <v>0</v>
      </c>
    </row>
    <row r="223" spans="1:12" x14ac:dyDescent="0.25">
      <c r="A223" s="13">
        <v>3</v>
      </c>
      <c r="B223" s="13">
        <f>B215</f>
        <v>2</v>
      </c>
      <c r="C223" s="10" t="s">
        <v>25</v>
      </c>
      <c r="D223" s="7" t="s">
        <v>26</v>
      </c>
      <c r="E223" s="42" t="s">
        <v>130</v>
      </c>
      <c r="F223" s="43">
        <v>80</v>
      </c>
      <c r="G223" s="43">
        <v>1.4</v>
      </c>
      <c r="H223" s="43">
        <v>4</v>
      </c>
      <c r="I223" s="43">
        <v>7.4</v>
      </c>
      <c r="J223" s="43">
        <v>71</v>
      </c>
      <c r="K223" s="44" t="s">
        <v>131</v>
      </c>
      <c r="L223" s="43">
        <v>9.24</v>
      </c>
    </row>
    <row r="224" spans="1:12" x14ac:dyDescent="0.25">
      <c r="A224" s="14"/>
      <c r="B224" s="15"/>
      <c r="C224" s="11"/>
      <c r="D224" s="7" t="s">
        <v>27</v>
      </c>
      <c r="E224" s="42" t="s">
        <v>128</v>
      </c>
      <c r="F224" s="43" t="s">
        <v>63</v>
      </c>
      <c r="G224" s="43">
        <v>8.5</v>
      </c>
      <c r="H224" s="43">
        <v>6.7</v>
      </c>
      <c r="I224" s="43">
        <v>18.899999999999999</v>
      </c>
      <c r="J224" s="43">
        <v>169.7</v>
      </c>
      <c r="K224" s="44" t="s">
        <v>132</v>
      </c>
      <c r="L224" s="43">
        <v>34.18</v>
      </c>
    </row>
    <row r="225" spans="1:12" x14ac:dyDescent="0.25">
      <c r="A225" s="14"/>
      <c r="B225" s="15"/>
      <c r="C225" s="11"/>
      <c r="D225" s="7" t="s">
        <v>28</v>
      </c>
      <c r="E225" s="42" t="s">
        <v>129</v>
      </c>
      <c r="F225" s="43">
        <v>100</v>
      </c>
      <c r="G225" s="43">
        <v>19.3</v>
      </c>
      <c r="H225" s="43">
        <v>10.9</v>
      </c>
      <c r="I225" s="43">
        <v>2.2000000000000002</v>
      </c>
      <c r="J225" s="43">
        <v>184</v>
      </c>
      <c r="K225" s="44" t="s">
        <v>133</v>
      </c>
      <c r="L225" s="43">
        <v>38.28</v>
      </c>
    </row>
    <row r="226" spans="1:12" x14ac:dyDescent="0.25">
      <c r="A226" s="14"/>
      <c r="B226" s="15"/>
      <c r="C226" s="11"/>
      <c r="D226" s="7" t="s">
        <v>29</v>
      </c>
      <c r="E226" s="42" t="s">
        <v>134</v>
      </c>
      <c r="F226" s="43">
        <v>150</v>
      </c>
      <c r="G226" s="43">
        <v>3.1</v>
      </c>
      <c r="H226" s="43">
        <v>2.8</v>
      </c>
      <c r="I226" s="43">
        <v>28</v>
      </c>
      <c r="J226" s="43">
        <v>150</v>
      </c>
      <c r="K226" s="44" t="s">
        <v>135</v>
      </c>
      <c r="L226" s="43">
        <v>14.11</v>
      </c>
    </row>
    <row r="227" spans="1:12" x14ac:dyDescent="0.25">
      <c r="A227" s="14"/>
      <c r="B227" s="15"/>
      <c r="C227" s="11"/>
      <c r="D227" s="7" t="s">
        <v>30</v>
      </c>
      <c r="E227" s="42" t="s">
        <v>67</v>
      </c>
      <c r="F227" s="43">
        <v>200</v>
      </c>
      <c r="G227" s="43">
        <v>0.2</v>
      </c>
      <c r="H227" s="43">
        <v>0</v>
      </c>
      <c r="I227" s="43">
        <v>15.1</v>
      </c>
      <c r="J227" s="43">
        <v>61.4</v>
      </c>
      <c r="K227" s="44" t="s">
        <v>68</v>
      </c>
      <c r="L227" s="43">
        <v>8.82</v>
      </c>
    </row>
    <row r="228" spans="1:12" x14ac:dyDescent="0.25">
      <c r="A228" s="14"/>
      <c r="B228" s="15"/>
      <c r="C228" s="11"/>
      <c r="D228" s="7" t="s">
        <v>31</v>
      </c>
      <c r="E228" s="42" t="s">
        <v>90</v>
      </c>
      <c r="F228" s="43">
        <v>30</v>
      </c>
      <c r="G228" s="43">
        <v>1.5</v>
      </c>
      <c r="H228" s="43">
        <v>0.4</v>
      </c>
      <c r="I228" s="43">
        <v>12.2</v>
      </c>
      <c r="J228" s="43">
        <v>58.4</v>
      </c>
      <c r="K228" s="44"/>
      <c r="L228" s="43">
        <v>1.87</v>
      </c>
    </row>
    <row r="229" spans="1:12" x14ac:dyDescent="0.25">
      <c r="A229" s="14"/>
      <c r="B229" s="15"/>
      <c r="C229" s="11"/>
      <c r="D229" s="7" t="s">
        <v>32</v>
      </c>
      <c r="E229" s="42" t="s">
        <v>119</v>
      </c>
      <c r="F229" s="43">
        <v>20</v>
      </c>
      <c r="G229" s="43">
        <v>0.7</v>
      </c>
      <c r="H229" s="43">
        <v>0.1</v>
      </c>
      <c r="I229" s="43">
        <v>9.4</v>
      </c>
      <c r="J229" s="43">
        <v>41.3</v>
      </c>
      <c r="K229" s="44"/>
      <c r="L229" s="43">
        <v>1.2</v>
      </c>
    </row>
    <row r="230" spans="1:12" x14ac:dyDescent="0.25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x14ac:dyDescent="0.25">
      <c r="A232" s="16"/>
      <c r="B232" s="17"/>
      <c r="C232" s="8"/>
      <c r="D232" s="18" t="s">
        <v>33</v>
      </c>
      <c r="E232" s="9"/>
      <c r="F232" s="19">
        <f>SUM(F223:F231)</f>
        <v>580</v>
      </c>
      <c r="G232" s="19">
        <f t="shared" ref="G232:J232" si="51">SUM(G223:G231)</f>
        <v>34.70000000000001</v>
      </c>
      <c r="H232" s="19">
        <f t="shared" si="51"/>
        <v>24.900000000000002</v>
      </c>
      <c r="I232" s="19">
        <f t="shared" si="51"/>
        <v>93.2</v>
      </c>
      <c r="J232" s="19">
        <f t="shared" si="51"/>
        <v>735.8</v>
      </c>
      <c r="K232" s="25"/>
      <c r="L232" s="19">
        <f t="shared" ref="L232" si="52">SUM(L223:L231)</f>
        <v>107.7</v>
      </c>
    </row>
    <row r="233" spans="1:12" ht="15.75" thickBot="1" x14ac:dyDescent="0.3">
      <c r="A233" s="33">
        <f>A215</f>
        <v>3</v>
      </c>
      <c r="B233" s="33">
        <f>B215</f>
        <v>2</v>
      </c>
      <c r="C233" s="57" t="s">
        <v>4</v>
      </c>
      <c r="D233" s="58"/>
      <c r="E233" s="31"/>
      <c r="F233" s="32">
        <f>F222+F232</f>
        <v>580</v>
      </c>
      <c r="G233" s="32">
        <f t="shared" ref="G233:J233" si="53">G222+G232</f>
        <v>34.70000000000001</v>
      </c>
      <c r="H233" s="32">
        <f t="shared" si="53"/>
        <v>24.900000000000002</v>
      </c>
      <c r="I233" s="32">
        <f t="shared" si="53"/>
        <v>93.2</v>
      </c>
      <c r="J233" s="32">
        <f t="shared" si="53"/>
        <v>735.8</v>
      </c>
      <c r="K233" s="32"/>
      <c r="L233" s="32">
        <f t="shared" ref="L233" si="54">L222+L232</f>
        <v>107.7</v>
      </c>
    </row>
    <row r="234" spans="1:12" x14ac:dyDescent="0.25">
      <c r="A234" s="20">
        <v>3</v>
      </c>
      <c r="B234" s="21">
        <v>3</v>
      </c>
      <c r="C234" s="22" t="s">
        <v>20</v>
      </c>
      <c r="D234" s="5" t="s">
        <v>21</v>
      </c>
      <c r="E234" s="39"/>
      <c r="F234" s="40"/>
      <c r="G234" s="40"/>
      <c r="H234" s="40"/>
      <c r="I234" s="40"/>
      <c r="J234" s="40"/>
      <c r="K234" s="41"/>
      <c r="L234" s="40"/>
    </row>
    <row r="235" spans="1:12" x14ac:dyDescent="0.2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x14ac:dyDescent="0.25">
      <c r="A236" s="23"/>
      <c r="B236" s="15"/>
      <c r="C236" s="11"/>
      <c r="D236" s="7" t="s">
        <v>22</v>
      </c>
      <c r="E236" s="42"/>
      <c r="F236" s="43"/>
      <c r="G236" s="43"/>
      <c r="H236" s="43"/>
      <c r="I236" s="43"/>
      <c r="J236" s="43"/>
      <c r="K236" s="44"/>
      <c r="L236" s="43"/>
    </row>
    <row r="237" spans="1:12" x14ac:dyDescent="0.25">
      <c r="A237" s="23"/>
      <c r="B237" s="15"/>
      <c r="C237" s="11"/>
      <c r="D237" s="7" t="s">
        <v>23</v>
      </c>
      <c r="E237" s="42"/>
      <c r="F237" s="43"/>
      <c r="G237" s="43"/>
      <c r="H237" s="43"/>
      <c r="I237" s="43"/>
      <c r="J237" s="43"/>
      <c r="K237" s="44"/>
      <c r="L237" s="43"/>
    </row>
    <row r="238" spans="1:12" x14ac:dyDescent="0.2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x14ac:dyDescent="0.25">
      <c r="A241" s="24"/>
      <c r="B241" s="17"/>
      <c r="C241" s="8"/>
      <c r="D241" s="18" t="s">
        <v>33</v>
      </c>
      <c r="E241" s="9"/>
      <c r="F241" s="19">
        <f>SUM(F234:F240)</f>
        <v>0</v>
      </c>
      <c r="G241" s="19">
        <f t="shared" ref="G241:J241" si="55">SUM(G234:G240)</f>
        <v>0</v>
      </c>
      <c r="H241" s="19">
        <f t="shared" si="55"/>
        <v>0</v>
      </c>
      <c r="I241" s="19">
        <f t="shared" si="55"/>
        <v>0</v>
      </c>
      <c r="J241" s="19">
        <f t="shared" si="55"/>
        <v>0</v>
      </c>
      <c r="K241" s="25"/>
      <c r="L241" s="19">
        <f t="shared" ref="L241" si="56">SUM(L234:L240)</f>
        <v>0</v>
      </c>
    </row>
    <row r="242" spans="1:12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 t="s">
        <v>138</v>
      </c>
      <c r="F242" s="43">
        <v>80</v>
      </c>
      <c r="G242" s="43">
        <v>0.6</v>
      </c>
      <c r="H242" s="43">
        <v>4</v>
      </c>
      <c r="I242" s="43">
        <v>2</v>
      </c>
      <c r="J242" s="43">
        <v>46.4</v>
      </c>
      <c r="K242" s="55">
        <v>40557</v>
      </c>
      <c r="L242" s="43">
        <v>16.149999999999999</v>
      </c>
    </row>
    <row r="243" spans="1:12" x14ac:dyDescent="0.25">
      <c r="A243" s="23"/>
      <c r="B243" s="15"/>
      <c r="C243" s="11"/>
      <c r="D243" s="7" t="s">
        <v>27</v>
      </c>
      <c r="E243" s="42" t="s">
        <v>136</v>
      </c>
      <c r="F243" s="43" t="s">
        <v>44</v>
      </c>
      <c r="G243" s="43">
        <v>4.9000000000000004</v>
      </c>
      <c r="H243" s="43">
        <v>5.9</v>
      </c>
      <c r="I243" s="43">
        <v>19.7</v>
      </c>
      <c r="J243" s="43">
        <v>151.5</v>
      </c>
      <c r="K243" s="44" t="s">
        <v>139</v>
      </c>
      <c r="L243" s="43">
        <v>25.35</v>
      </c>
    </row>
    <row r="244" spans="1:12" x14ac:dyDescent="0.25">
      <c r="A244" s="23"/>
      <c r="B244" s="15"/>
      <c r="C244" s="11"/>
      <c r="D244" s="7" t="s">
        <v>28</v>
      </c>
      <c r="E244" s="42" t="s">
        <v>137</v>
      </c>
      <c r="F244" s="43">
        <v>100</v>
      </c>
      <c r="G244" s="43">
        <v>12.5</v>
      </c>
      <c r="H244" s="43">
        <v>10.9</v>
      </c>
      <c r="I244" s="43">
        <v>5.6</v>
      </c>
      <c r="J244" s="43">
        <v>170.5</v>
      </c>
      <c r="K244" s="44" t="s">
        <v>140</v>
      </c>
      <c r="L244" s="43">
        <v>41</v>
      </c>
    </row>
    <row r="245" spans="1:12" x14ac:dyDescent="0.25">
      <c r="A245" s="23"/>
      <c r="B245" s="15"/>
      <c r="C245" s="11"/>
      <c r="D245" s="7" t="s">
        <v>29</v>
      </c>
      <c r="E245" s="42" t="s">
        <v>141</v>
      </c>
      <c r="F245" s="43">
        <v>150</v>
      </c>
      <c r="G245" s="43">
        <v>3.4</v>
      </c>
      <c r="H245" s="43">
        <v>2.8</v>
      </c>
      <c r="I245" s="43">
        <v>22.6</v>
      </c>
      <c r="J245" s="43">
        <v>129</v>
      </c>
      <c r="K245" s="44" t="s">
        <v>142</v>
      </c>
      <c r="L245" s="43">
        <v>11.33</v>
      </c>
    </row>
    <row r="246" spans="1:12" x14ac:dyDescent="0.25">
      <c r="A246" s="23"/>
      <c r="B246" s="15"/>
      <c r="C246" s="11"/>
      <c r="D246" s="7" t="s">
        <v>30</v>
      </c>
      <c r="E246" s="42" t="s">
        <v>120</v>
      </c>
      <c r="F246" s="43">
        <v>200</v>
      </c>
      <c r="G246" s="43">
        <v>0.5</v>
      </c>
      <c r="H246" s="43">
        <v>0</v>
      </c>
      <c r="I246" s="43">
        <v>34</v>
      </c>
      <c r="J246" s="43">
        <v>138</v>
      </c>
      <c r="K246" s="44" t="s">
        <v>55</v>
      </c>
      <c r="L246" s="43">
        <v>10.8</v>
      </c>
    </row>
    <row r="247" spans="1:12" x14ac:dyDescent="0.25">
      <c r="A247" s="23"/>
      <c r="B247" s="15"/>
      <c r="C247" s="11"/>
      <c r="D247" s="7" t="s">
        <v>31</v>
      </c>
      <c r="E247" s="42" t="s">
        <v>48</v>
      </c>
      <c r="F247" s="43">
        <v>30</v>
      </c>
      <c r="G247" s="43">
        <v>1.5</v>
      </c>
      <c r="H247" s="43">
        <v>0.4</v>
      </c>
      <c r="I247" s="43">
        <v>12.2</v>
      </c>
      <c r="J247" s="43">
        <v>58.4</v>
      </c>
      <c r="K247" s="44"/>
      <c r="L247" s="43">
        <v>1.87</v>
      </c>
    </row>
    <row r="248" spans="1:12" x14ac:dyDescent="0.25">
      <c r="A248" s="23"/>
      <c r="B248" s="15"/>
      <c r="C248" s="11"/>
      <c r="D248" s="7" t="s">
        <v>32</v>
      </c>
      <c r="E248" s="42" t="s">
        <v>119</v>
      </c>
      <c r="F248" s="43">
        <v>20</v>
      </c>
      <c r="G248" s="43">
        <v>0.7</v>
      </c>
      <c r="H248" s="43">
        <v>0.1</v>
      </c>
      <c r="I248" s="43">
        <v>9.4</v>
      </c>
      <c r="J248" s="43">
        <v>41.3</v>
      </c>
      <c r="K248" s="44"/>
      <c r="L248" s="43">
        <v>1.2</v>
      </c>
    </row>
    <row r="249" spans="1:12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x14ac:dyDescent="0.25">
      <c r="A251" s="24"/>
      <c r="B251" s="17"/>
      <c r="C251" s="8"/>
      <c r="D251" s="18" t="s">
        <v>33</v>
      </c>
      <c r="E251" s="9"/>
      <c r="F251" s="19">
        <f>SUM(F242:F250)</f>
        <v>580</v>
      </c>
      <c r="G251" s="19">
        <f t="shared" ref="G251:J251" si="57">SUM(G242:G250)</f>
        <v>24.099999999999998</v>
      </c>
      <c r="H251" s="19">
        <f t="shared" si="57"/>
        <v>24.1</v>
      </c>
      <c r="I251" s="19">
        <f t="shared" si="57"/>
        <v>105.50000000000001</v>
      </c>
      <c r="J251" s="19">
        <f t="shared" si="57"/>
        <v>735.09999999999991</v>
      </c>
      <c r="K251" s="25"/>
      <c r="L251" s="19">
        <f t="shared" ref="L251" si="58">SUM(L242:L250)</f>
        <v>107.7</v>
      </c>
    </row>
    <row r="252" spans="1:12" ht="15.75" thickBot="1" x14ac:dyDescent="0.3">
      <c r="A252" s="29">
        <f>A234</f>
        <v>3</v>
      </c>
      <c r="B252" s="30">
        <f>B234</f>
        <v>3</v>
      </c>
      <c r="C252" s="57" t="s">
        <v>4</v>
      </c>
      <c r="D252" s="58"/>
      <c r="E252" s="31"/>
      <c r="F252" s="32">
        <f>F241+F251</f>
        <v>580</v>
      </c>
      <c r="G252" s="32">
        <f t="shared" ref="G252:J252" si="59">G241+G251</f>
        <v>24.099999999999998</v>
      </c>
      <c r="H252" s="32">
        <f t="shared" si="59"/>
        <v>24.1</v>
      </c>
      <c r="I252" s="32">
        <f t="shared" si="59"/>
        <v>105.50000000000001</v>
      </c>
      <c r="J252" s="32">
        <f t="shared" si="59"/>
        <v>735.09999999999991</v>
      </c>
      <c r="K252" s="32"/>
      <c r="L252" s="32">
        <f t="shared" ref="L252" si="60">L241+L251</f>
        <v>107.7</v>
      </c>
    </row>
    <row r="253" spans="1:12" x14ac:dyDescent="0.25">
      <c r="A253" s="20">
        <v>3</v>
      </c>
      <c r="B253" s="21">
        <v>4</v>
      </c>
      <c r="C253" s="22" t="s">
        <v>20</v>
      </c>
      <c r="D253" s="5" t="s">
        <v>21</v>
      </c>
      <c r="E253" s="39"/>
      <c r="F253" s="40"/>
      <c r="G253" s="40"/>
      <c r="H253" s="40"/>
      <c r="I253" s="40"/>
      <c r="J253" s="40"/>
      <c r="K253" s="41"/>
      <c r="L253" s="40"/>
    </row>
    <row r="254" spans="1:12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x14ac:dyDescent="0.25">
      <c r="A255" s="23"/>
      <c r="B255" s="15"/>
      <c r="C255" s="11"/>
      <c r="D255" s="7" t="s">
        <v>22</v>
      </c>
      <c r="E255" s="42"/>
      <c r="F255" s="43"/>
      <c r="G255" s="43"/>
      <c r="H255" s="43"/>
      <c r="I255" s="43"/>
      <c r="J255" s="43"/>
      <c r="K255" s="44"/>
      <c r="L255" s="43"/>
    </row>
    <row r="256" spans="1:12" x14ac:dyDescent="0.25">
      <c r="A256" s="23"/>
      <c r="B256" s="15"/>
      <c r="C256" s="11"/>
      <c r="D256" s="7" t="s">
        <v>23</v>
      </c>
      <c r="E256" s="42"/>
      <c r="F256" s="43"/>
      <c r="G256" s="43"/>
      <c r="H256" s="43"/>
      <c r="I256" s="43"/>
      <c r="J256" s="43"/>
      <c r="K256" s="44"/>
      <c r="L256" s="43"/>
    </row>
    <row r="257" spans="1:12" x14ac:dyDescent="0.2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x14ac:dyDescent="0.25">
      <c r="A260" s="24"/>
      <c r="B260" s="17"/>
      <c r="C260" s="8"/>
      <c r="D260" s="18" t="s">
        <v>33</v>
      </c>
      <c r="E260" s="9"/>
      <c r="F260" s="19">
        <f>SUM(F253:F259)</f>
        <v>0</v>
      </c>
      <c r="G260" s="19">
        <f t="shared" ref="G260:J260" si="61">SUM(G253:G259)</f>
        <v>0</v>
      </c>
      <c r="H260" s="19">
        <f t="shared" si="61"/>
        <v>0</v>
      </c>
      <c r="I260" s="19">
        <f t="shared" si="61"/>
        <v>0</v>
      </c>
      <c r="J260" s="19">
        <f t="shared" si="61"/>
        <v>0</v>
      </c>
      <c r="K260" s="25"/>
      <c r="L260" s="19">
        <f t="shared" ref="L260" si="62">SUM(L253:L259)</f>
        <v>0</v>
      </c>
    </row>
    <row r="261" spans="1:12" x14ac:dyDescent="0.25">
      <c r="A261" s="26">
        <v>3</v>
      </c>
      <c r="B261" s="13">
        <f>B253</f>
        <v>4</v>
      </c>
      <c r="C261" s="10" t="s">
        <v>25</v>
      </c>
      <c r="D261" s="7" t="s">
        <v>26</v>
      </c>
      <c r="E261" s="42" t="s">
        <v>145</v>
      </c>
      <c r="F261" s="43">
        <v>80</v>
      </c>
      <c r="G261" s="43">
        <v>3.8</v>
      </c>
      <c r="H261" s="43">
        <v>8.9</v>
      </c>
      <c r="I261" s="43">
        <v>3.7</v>
      </c>
      <c r="J261" s="43">
        <v>110</v>
      </c>
      <c r="K261" s="44" t="s">
        <v>146</v>
      </c>
      <c r="L261" s="43">
        <v>14.83</v>
      </c>
    </row>
    <row r="262" spans="1:12" x14ac:dyDescent="0.25">
      <c r="A262" s="23"/>
      <c r="B262" s="15"/>
      <c r="C262" s="11"/>
      <c r="D262" s="7" t="s">
        <v>27</v>
      </c>
      <c r="E262" s="42" t="s">
        <v>160</v>
      </c>
      <c r="F262" s="43" t="s">
        <v>44</v>
      </c>
      <c r="G262" s="43">
        <v>4.2</v>
      </c>
      <c r="H262" s="43">
        <v>6.2</v>
      </c>
      <c r="I262" s="43">
        <v>15.4</v>
      </c>
      <c r="J262" s="43">
        <v>134.19999999999999</v>
      </c>
      <c r="K262" s="44" t="s">
        <v>147</v>
      </c>
      <c r="L262" s="43">
        <v>26.01</v>
      </c>
    </row>
    <row r="263" spans="1:12" x14ac:dyDescent="0.25">
      <c r="A263" s="23"/>
      <c r="B263" s="15"/>
      <c r="C263" s="11"/>
      <c r="D263" s="7" t="s">
        <v>28</v>
      </c>
      <c r="E263" s="42" t="s">
        <v>143</v>
      </c>
      <c r="F263" s="43">
        <v>100</v>
      </c>
      <c r="G263" s="43">
        <v>10.6</v>
      </c>
      <c r="H263" s="43">
        <v>9.5</v>
      </c>
      <c r="I263" s="43">
        <v>1.8</v>
      </c>
      <c r="J263" s="43">
        <v>135</v>
      </c>
      <c r="K263" s="44" t="s">
        <v>148</v>
      </c>
      <c r="L263" s="43">
        <v>45.47</v>
      </c>
    </row>
    <row r="264" spans="1:12" x14ac:dyDescent="0.25">
      <c r="A264" s="23"/>
      <c r="B264" s="15"/>
      <c r="C264" s="11"/>
      <c r="D264" s="7" t="s">
        <v>29</v>
      </c>
      <c r="E264" s="42" t="s">
        <v>144</v>
      </c>
      <c r="F264" s="43">
        <v>150</v>
      </c>
      <c r="G264" s="43">
        <v>1.7</v>
      </c>
      <c r="H264" s="43">
        <v>4.5</v>
      </c>
      <c r="I264" s="43">
        <v>24.3</v>
      </c>
      <c r="J264" s="43">
        <v>148.6</v>
      </c>
      <c r="K264" s="44" t="s">
        <v>149</v>
      </c>
      <c r="L264" s="43">
        <v>8.64</v>
      </c>
    </row>
    <row r="265" spans="1:12" x14ac:dyDescent="0.25">
      <c r="A265" s="23"/>
      <c r="B265" s="15"/>
      <c r="C265" s="11"/>
      <c r="D265" s="7" t="s">
        <v>30</v>
      </c>
      <c r="E265" s="42" t="s">
        <v>100</v>
      </c>
      <c r="F265" s="43">
        <v>200</v>
      </c>
      <c r="G265" s="43">
        <v>0.8</v>
      </c>
      <c r="H265" s="43">
        <v>0</v>
      </c>
      <c r="I265" s="43">
        <v>23.7</v>
      </c>
      <c r="J265" s="43">
        <v>98</v>
      </c>
      <c r="K265" s="44" t="s">
        <v>104</v>
      </c>
      <c r="L265" s="43">
        <v>9.1</v>
      </c>
    </row>
    <row r="266" spans="1:12" x14ac:dyDescent="0.25">
      <c r="A266" s="23"/>
      <c r="B266" s="15"/>
      <c r="C266" s="11"/>
      <c r="D266" s="7" t="s">
        <v>31</v>
      </c>
      <c r="E266" s="42" t="s">
        <v>48</v>
      </c>
      <c r="F266" s="43">
        <v>20</v>
      </c>
      <c r="G266" s="43">
        <v>1</v>
      </c>
      <c r="H266" s="43">
        <v>0.3</v>
      </c>
      <c r="I266" s="43">
        <v>8.1</v>
      </c>
      <c r="J266" s="43">
        <v>38.9</v>
      </c>
      <c r="K266" s="44"/>
      <c r="L266" s="43">
        <v>1.25</v>
      </c>
    </row>
    <row r="267" spans="1:12" x14ac:dyDescent="0.25">
      <c r="A267" s="23"/>
      <c r="B267" s="15"/>
      <c r="C267" s="11"/>
      <c r="D267" s="7" t="s">
        <v>32</v>
      </c>
      <c r="E267" s="42" t="s">
        <v>159</v>
      </c>
      <c r="F267" s="43">
        <v>40</v>
      </c>
      <c r="G267" s="43">
        <v>1.4</v>
      </c>
      <c r="H267" s="43">
        <v>0.2</v>
      </c>
      <c r="I267" s="43">
        <v>18.8</v>
      </c>
      <c r="J267" s="43">
        <v>82.6</v>
      </c>
      <c r="K267" s="44"/>
      <c r="L267" s="43">
        <v>2.4</v>
      </c>
    </row>
    <row r="268" spans="1:12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x14ac:dyDescent="0.25">
      <c r="A270" s="24"/>
      <c r="B270" s="17"/>
      <c r="C270" s="8"/>
      <c r="D270" s="18" t="s">
        <v>33</v>
      </c>
      <c r="E270" s="9"/>
      <c r="F270" s="19">
        <f>SUM(F261:F269)</f>
        <v>590</v>
      </c>
      <c r="G270" s="19">
        <f t="shared" ref="G270:J270" si="63">SUM(G261:G269)</f>
        <v>23.5</v>
      </c>
      <c r="H270" s="19">
        <f t="shared" si="63"/>
        <v>29.6</v>
      </c>
      <c r="I270" s="19">
        <f t="shared" si="63"/>
        <v>95.8</v>
      </c>
      <c r="J270" s="19">
        <f t="shared" si="63"/>
        <v>747.3</v>
      </c>
      <c r="K270" s="25"/>
      <c r="L270" s="19">
        <f t="shared" ref="L270" si="64">SUM(L261:L269)</f>
        <v>107.7</v>
      </c>
    </row>
    <row r="271" spans="1:12" ht="15.75" thickBot="1" x14ac:dyDescent="0.3">
      <c r="A271" s="29">
        <f>A253</f>
        <v>3</v>
      </c>
      <c r="B271" s="30">
        <f>B253</f>
        <v>4</v>
      </c>
      <c r="C271" s="57" t="s">
        <v>4</v>
      </c>
      <c r="D271" s="58"/>
      <c r="E271" s="31"/>
      <c r="F271" s="32">
        <f>F260+F270</f>
        <v>590</v>
      </c>
      <c r="G271" s="32">
        <f t="shared" ref="G271:J271" si="65">G260+G270</f>
        <v>23.5</v>
      </c>
      <c r="H271" s="32">
        <f t="shared" si="65"/>
        <v>29.6</v>
      </c>
      <c r="I271" s="32">
        <f t="shared" si="65"/>
        <v>95.8</v>
      </c>
      <c r="J271" s="32">
        <f t="shared" si="65"/>
        <v>747.3</v>
      </c>
      <c r="K271" s="32"/>
      <c r="L271" s="32">
        <f t="shared" ref="L271" si="66">L260+L270</f>
        <v>107.7</v>
      </c>
    </row>
    <row r="272" spans="1:12" ht="15.75" thickBot="1" x14ac:dyDescent="0.3">
      <c r="A272" s="29"/>
      <c r="B272" s="30"/>
      <c r="C272" s="57"/>
      <c r="D272" s="58"/>
      <c r="E272" s="31"/>
      <c r="F272" s="34"/>
      <c r="G272" s="34"/>
      <c r="H272" s="34"/>
      <c r="I272" s="34"/>
      <c r="J272" s="34"/>
      <c r="K272" s="34"/>
      <c r="L272" s="34">
        <v>0</v>
      </c>
    </row>
    <row r="273" spans="1:12" s="2" customFormat="1" ht="13.5" thickBot="1" x14ac:dyDescent="0.25">
      <c r="A273" s="27"/>
      <c r="B273" s="28"/>
      <c r="C273" s="62" t="s">
        <v>5</v>
      </c>
      <c r="D273" s="62"/>
      <c r="E273" s="62"/>
      <c r="F273" s="34">
        <f t="shared" ref="F273:L273" si="67">F24+F43+F62+F81+F100+F119+F138+F157+F176+F195+F214+F233+F252+F271</f>
        <v>7670</v>
      </c>
      <c r="G273" s="34">
        <f t="shared" si="67"/>
        <v>350.09999999999997</v>
      </c>
      <c r="H273" s="34">
        <f t="shared" si="67"/>
        <v>366.6</v>
      </c>
      <c r="I273" s="34">
        <f t="shared" si="67"/>
        <v>1416.8000000000002</v>
      </c>
      <c r="J273" s="34">
        <f t="shared" si="67"/>
        <v>10368.999999999998</v>
      </c>
      <c r="K273" s="34">
        <f t="shared" si="67"/>
        <v>0</v>
      </c>
      <c r="L273" s="34">
        <f t="shared" si="67"/>
        <v>1507.8000000000004</v>
      </c>
    </row>
  </sheetData>
  <mergeCells count="19">
    <mergeCell ref="C273:E273"/>
    <mergeCell ref="C272:D272"/>
    <mergeCell ref="C195:D195"/>
    <mergeCell ref="C214:D214"/>
    <mergeCell ref="C233:D233"/>
    <mergeCell ref="C252:D252"/>
    <mergeCell ref="C271:D271"/>
    <mergeCell ref="C176:D17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бсш</cp:lastModifiedBy>
  <cp:lastPrinted>2023-10-16T05:41:39Z</cp:lastPrinted>
  <dcterms:created xsi:type="dcterms:W3CDTF">2022-05-16T14:23:56Z</dcterms:created>
  <dcterms:modified xsi:type="dcterms:W3CDTF">2023-10-23T06:46:58Z</dcterms:modified>
</cp:coreProperties>
</file>